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theme/themeOverride3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theme/themeOverride4.xml" ContentType="application/vnd.openxmlformats-officedocument.themeOverride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harts/chart16.xml" ContentType="application/vnd.openxmlformats-officedocument.drawingml.chart+xml"/>
  <Override PartName="/xl/drawings/drawing19.xml" ContentType="application/vnd.openxmlformats-officedocument.drawing+xml"/>
  <Override PartName="/xl/charts/chart17.xml" ContentType="application/vnd.openxmlformats-officedocument.drawingml.chart+xml"/>
  <Override PartName="/xl/theme/themeOverride5.xml" ContentType="application/vnd.openxmlformats-officedocument.themeOverride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8.xml" ContentType="application/vnd.openxmlformats-officedocument.drawingml.chart+xml"/>
  <Override PartName="/xl/drawings/drawing22.xml" ContentType="application/vnd.openxmlformats-officedocument.drawing+xml"/>
  <Override PartName="/xl/charts/chart19.xml" ContentType="application/vnd.openxmlformats-officedocument.drawingml.chart+xml"/>
  <Override PartName="/xl/drawings/drawing2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1-2024\INFORME\"/>
    </mc:Choice>
  </mc:AlternateContent>
  <xr:revisionPtr revIDLastSave="0" documentId="13_ncr:1_{63D9BED9-AB9E-48C4-AC59-608FD3061E0D}" xr6:coauthVersionLast="47" xr6:coauthVersionMax="47" xr10:uidLastSave="{00000000-0000-0000-0000-000000000000}"/>
  <bookViews>
    <workbookView xWindow="-120" yWindow="-120" windowWidth="29040" windowHeight="15720" tabRatio="911" xr2:uid="{00000000-000D-0000-FFFF-FFFF00000000}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Gráfico 6" sheetId="71" r:id="rId12"/>
    <sheet name="Gráfico 7" sheetId="72" r:id="rId13"/>
    <sheet name="Gráfico 8" sheetId="73" r:id="rId14"/>
    <sheet name="Gráfico 9" sheetId="74" r:id="rId15"/>
    <sheet name="Gráfico 10" sheetId="75" r:id="rId16"/>
    <sheet name="Gráfico 11" sheetId="76" r:id="rId17"/>
    <sheet name="Cuadro 6" sheetId="51" r:id="rId18"/>
    <sheet name="Cuadro 7" sheetId="52" r:id="rId19"/>
    <sheet name="Gráfico 12" sheetId="53" r:id="rId20"/>
    <sheet name="Gráfico 13" sheetId="78" r:id="rId21"/>
    <sheet name="Gráfico 14" sheetId="79" r:id="rId22"/>
    <sheet name="Cuadro 8" sheetId="54" r:id="rId23"/>
    <sheet name="Cuadro 9" sheetId="55" r:id="rId24"/>
    <sheet name="Cuadro 10" sheetId="57" r:id="rId25"/>
    <sheet name="Gráfico 15" sheetId="56" r:id="rId26"/>
    <sheet name="Cuadro 11" sheetId="58" r:id="rId27"/>
    <sheet name="Cuadro 12" sheetId="59" r:id="rId28"/>
    <sheet name="Cuadro 13" sheetId="60" r:id="rId29"/>
    <sheet name="Gráfico 16" sheetId="61" r:id="rId30"/>
    <sheet name="Gráfico 17" sheetId="80" r:id="rId31"/>
    <sheet name="Cuadro 14" sheetId="62" r:id="rId32"/>
    <sheet name="Cuadro 15" sheetId="63" r:id="rId33"/>
    <sheet name="Cuadro 16" sheetId="64" r:id="rId34"/>
    <sheet name="Cuadro 17" sheetId="65" r:id="rId35"/>
    <sheet name="Gráfico 18" sheetId="66" r:id="rId36"/>
    <sheet name="Gráfico 19" sheetId="67" r:id="rId37"/>
    <sheet name="Cuadro 18" sheetId="68" r:id="rId38"/>
    <sheet name="Gráfico 20" sheetId="69" r:id="rId39"/>
  </sheets>
  <definedNames>
    <definedName name="_xlnm.Print_Area" localSheetId="1">'Cuadro 1'!$A$1:$N$24</definedName>
    <definedName name="_xlnm.Print_Area" localSheetId="24">'Cuadro 10'!$A$1:$I$11</definedName>
    <definedName name="_xlnm.Print_Area" localSheetId="26">'Cuadro 11'!$A$1:$H$11</definedName>
    <definedName name="_xlnm.Print_Area" localSheetId="27">'Cuadro 12'!$A$1:$J$24</definedName>
    <definedName name="_xlnm.Print_Area" localSheetId="28">'Cuadro 13'!$A$1:$J$24</definedName>
    <definedName name="_xlnm.Print_Area" localSheetId="31">'Cuadro 14'!$A$1:$J$24</definedName>
    <definedName name="_xlnm.Print_Area" localSheetId="32">'Cuadro 15'!$A$1:$G$24</definedName>
    <definedName name="_xlnm.Print_Area" localSheetId="33">'Cuadro 16'!$A$1:$G$24</definedName>
    <definedName name="_xlnm.Print_Area" localSheetId="34">'Cuadro 17'!$A$1:$I$9</definedName>
    <definedName name="_xlnm.Print_Area" localSheetId="37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4'!#REF!</definedName>
    <definedName name="_xlnm.Print_Area" localSheetId="9">'Cuadro 5'!$A$1:$T$15</definedName>
    <definedName name="_xlnm.Print_Area" localSheetId="17">'Cuadro 6'!$A$1:$H$15</definedName>
    <definedName name="_xlnm.Print_Area" localSheetId="18">'Cuadro 7'!$A$1:$H$24</definedName>
    <definedName name="_xlnm.Print_Area" localSheetId="22">'Cuadro 8'!$A$1:$E$24</definedName>
    <definedName name="_xlnm.Print_Area" localSheetId="23">'Cuadro 9'!$A$1:$D$24</definedName>
    <definedName name="OLE_LINK1" localSheetId="20">'Gráfico 13'!$A$5</definedName>
    <definedName name="OLE_LINK1" localSheetId="21">'Gráfico 14'!$A$5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59" l="1"/>
  <c r="I23" i="59"/>
  <c r="Q2" i="42" l="1"/>
  <c r="D21" i="66" l="1"/>
  <c r="A21" i="66" s="1"/>
  <c r="D20" i="66"/>
  <c r="A20" i="66" s="1"/>
  <c r="D19" i="66"/>
  <c r="A19" i="66" s="1"/>
  <c r="D18" i="66"/>
  <c r="A18" i="66" s="1"/>
  <c r="D17" i="66"/>
  <c r="A17" i="66" s="1"/>
  <c r="D16" i="66"/>
  <c r="A16" i="66" s="1"/>
  <c r="D15" i="66"/>
  <c r="A15" i="66" s="1"/>
  <c r="D14" i="66"/>
  <c r="A14" i="66" s="1"/>
  <c r="D13" i="66"/>
  <c r="A13" i="66" s="1"/>
  <c r="D12" i="66"/>
  <c r="A12" i="66" s="1"/>
  <c r="D11" i="66"/>
  <c r="A11" i="66" s="1"/>
  <c r="D10" i="66"/>
  <c r="A10" i="66" s="1"/>
  <c r="D9" i="66"/>
  <c r="A9" i="66" s="1"/>
  <c r="D8" i="66"/>
  <c r="A8" i="66" s="1"/>
  <c r="D7" i="66"/>
  <c r="A7" i="66" s="1"/>
  <c r="D6" i="66"/>
  <c r="A6" i="66" s="1"/>
  <c r="D5" i="66"/>
  <c r="A5" i="66" s="1"/>
  <c r="D4" i="66"/>
  <c r="A4" i="66" s="1"/>
  <c r="D3" i="66"/>
  <c r="A3" i="66" s="1"/>
  <c r="D2" i="66"/>
  <c r="A2" i="66" s="1"/>
</calcChain>
</file>

<file path=xl/sharedStrings.xml><?xml version="1.0" encoding="utf-8"?>
<sst xmlns="http://schemas.openxmlformats.org/spreadsheetml/2006/main" count="873" uniqueCount="315">
  <si>
    <t>Nº de entidades</t>
  </si>
  <si>
    <t>Situación a 10/04/2003</t>
  </si>
  <si>
    <t>Agencias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</si>
  <si>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</si>
  <si>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</si>
  <si>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</si>
  <si>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</si>
  <si>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</si>
  <si>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</si>
  <si>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</si>
  <si>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</si>
  <si>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</si>
  <si>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>Estructura porcentual</t>
  </si>
  <si>
    <t>Fundaciones y OISAL</t>
  </si>
  <si>
    <t>Resto de entes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</si>
  <si>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</si>
  <si>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</si>
  <si>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</si>
  <si>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</si>
  <si>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</si>
  <si>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</si>
  <si>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</si>
  <si>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</si>
  <si>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</si>
  <si>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</si>
  <si>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</si>
  <si>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</si>
  <si>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</si>
  <si>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</si>
  <si>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</si>
  <si>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</si>
  <si>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</si>
  <si>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</si>
  <si>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</si>
  <si>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</si>
  <si>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</si>
  <si>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</si>
  <si>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</si>
  <si>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</si>
  <si>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</si>
  <si>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</si>
  <si>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</si>
  <si>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</si>
  <si>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</si>
  <si>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</si>
  <si>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</si>
  <si>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</si>
  <si>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</si>
  <si>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</si>
  <si>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</si>
  <si>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</si>
  <si>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</si>
  <si>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</si>
  <si>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</si>
  <si>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</si>
  <si>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</si>
  <si>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</si>
  <si>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[90%-100%)</t>
  </si>
  <si>
    <t>[80%-90%)</t>
  </si>
  <si>
    <t>[70%-80%)</t>
  </si>
  <si>
    <t>[60%-70%)</t>
  </si>
  <si>
    <t>[50%-60%)</t>
  </si>
  <si>
    <t>&lt;50%</t>
  </si>
  <si>
    <t>Estado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</si>
  <si>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</si>
  <si>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</si>
  <si>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</si>
  <si>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</si>
  <si>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</si>
  <si>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</si>
  <si>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</si>
  <si>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</si>
  <si>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</si>
  <si>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</si>
  <si>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</si>
  <si>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</si>
  <si>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</si>
  <si>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</si>
  <si>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</si>
  <si>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</si>
  <si>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</si>
  <si>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</si>
  <si>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</si>
  <si>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</si>
  <si>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</si>
  <si>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</si>
  <si>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</si>
  <si>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</si>
  <si>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</si>
  <si>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</si>
  <si>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</si>
  <si>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</si>
  <si>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</si>
  <si>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</si>
  <si>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</si>
  <si>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</si>
  <si>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</si>
  <si>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</si>
  <si>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</si>
  <si>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</si>
  <si>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</si>
  <si>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</si>
  <si>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</si>
  <si>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</si>
  <si>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</si>
  <si>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</si>
  <si>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</si>
  <si>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</si>
  <si>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</si>
  <si>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</si>
  <si>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</si>
  <si>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OO.AA. Administrativos.</t>
  </si>
  <si>
    <t>OO.AA. Comerciales</t>
  </si>
  <si>
    <t>Otras Instituciones sin ánimo de lucro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</si>
  <si>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</si>
  <si>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</si>
  <si>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</si>
  <si>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</si>
  <si>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>Cuadro 6. Agrupación por secciones de actividad y tipo de ente</t>
  </si>
  <si>
    <t>OO. AA. Administrativos</t>
  </si>
  <si>
    <t>OO. AA. Comerciales</t>
  </si>
  <si>
    <t>Gráfico 12. Estructura del accionariado mayoritario 
de las sociedades mercantiles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</si>
  <si>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</si>
  <si>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</si>
  <si>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</si>
  <si>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</si>
  <si>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</si>
  <si>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</si>
  <si>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</si>
  <si>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</si>
  <si>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</si>
  <si>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</si>
  <si>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medio por S. Mtil. (€)</t>
  </si>
  <si>
    <t>Cuadro 10. Capital social total y participación nominal y efectiva por intervalos de participación</t>
  </si>
  <si>
    <t>Cuadro 11. Grado de colaboración entre AAPP a través de las sociedades mercantiles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</si>
  <si>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</si>
  <si>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</si>
  <si>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</si>
  <si>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</si>
  <si>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</si>
  <si>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</si>
  <si>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</si>
  <si>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</si>
  <si>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</si>
  <si>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</si>
  <si>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</si>
  <si>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</si>
  <si>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</si>
  <si>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</si>
  <si>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</si>
  <si>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</si>
  <si>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</si>
  <si>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</si>
  <si>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</si>
  <si>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</si>
  <si>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</si>
  <si>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</si>
  <si>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</si>
  <si>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</si>
  <si>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</si>
  <si>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</si>
  <si>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</si>
  <si>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</si>
  <si>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</si>
  <si>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</si>
  <si>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</si>
  <si>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>C. F. de Navarra</t>
  </si>
  <si>
    <t>n.d.</t>
  </si>
  <si>
    <t>TOTAL</t>
  </si>
  <si>
    <t>Minoría pública conjunta</t>
  </si>
  <si>
    <t>Pais Vasco</t>
  </si>
  <si>
    <t>Comunidad Valenciana</t>
  </si>
  <si>
    <t>Ciudad de Ceuta</t>
  </si>
  <si>
    <t>Ciudad de Melilla</t>
  </si>
  <si>
    <t>Altas Del 10/04/2003 al 1/01/2018</t>
  </si>
  <si>
    <t>Bajas Del 10/04/2003 al 1/01/2018</t>
  </si>
  <si>
    <t xml:space="preserve">Situación 01/01/2018 </t>
  </si>
  <si>
    <t>Altas Del 02/01/2018 al 01/01/2019</t>
  </si>
  <si>
    <t>Bajas Del 02/01/2018 al 01/01/2019</t>
  </si>
  <si>
    <t>Situación 01/01/2019</t>
  </si>
  <si>
    <t>Altas Del 02/01/2019 al 01/01/2020</t>
  </si>
  <si>
    <t>Bajas Del 02/01/2019 al 01/01/2020</t>
  </si>
  <si>
    <t>Situación 01/01/2020</t>
  </si>
  <si>
    <t>Altas Del 02/01/2020 al 01/01/2021</t>
  </si>
  <si>
    <t>Bajas Del 02/01/2020 al 01/01/2021</t>
  </si>
  <si>
    <t>Situación 01/01/2021</t>
  </si>
  <si>
    <t>Altas Del 02/01/2021 al 01/01/2022</t>
  </si>
  <si>
    <t>Bajas Del 02/01/2021 al 01/01/2022</t>
  </si>
  <si>
    <t>Situación 01/01/2022</t>
  </si>
  <si>
    <t>R. de Murcia</t>
  </si>
  <si>
    <t>Total sin P. Vasco</t>
  </si>
  <si>
    <t>Entidades Públicas Empres.</t>
  </si>
  <si>
    <t>Otras Instit. sin ánimo Lucro</t>
  </si>
  <si>
    <t xml:space="preserve"> Cuadro 5. Evolución del Inventario de entes por tipología</t>
  </si>
  <si>
    <t>A. G. Comunidad Autónoma</t>
  </si>
  <si>
    <t>OA.AA.Comerciales</t>
  </si>
  <si>
    <t>OO.AA. Administrativos</t>
  </si>
  <si>
    <t>CC.AA</t>
  </si>
  <si>
    <r>
      <t>M</t>
    </r>
    <r>
      <rPr>
        <sz val="10"/>
        <color rgb="FF000000"/>
        <rFont val="Verdana"/>
        <family val="2"/>
      </rPr>
      <t xml:space="preserve">: Actividades profesionales, científicas y técnicas; </t>
    </r>
    <r>
      <rPr>
        <b/>
        <sz val="10"/>
        <color rgb="FF000000"/>
        <rFont val="Verdana"/>
        <family val="2"/>
      </rPr>
      <t>O</t>
    </r>
    <r>
      <rPr>
        <sz val="10"/>
        <color rgb="FF000000"/>
        <rFont val="Verdana"/>
        <family val="2"/>
      </rPr>
      <t xml:space="preserve">: Administración pública y defensa; seguridad social obligatoria; </t>
    </r>
    <r>
      <rPr>
        <b/>
        <sz val="10"/>
        <color rgb="FF000000"/>
        <rFont val="Verdana"/>
        <family val="2"/>
      </rPr>
      <t>P</t>
    </r>
    <r>
      <rPr>
        <sz val="10"/>
        <color rgb="FF000000"/>
        <rFont val="Verdana"/>
        <family val="2"/>
      </rPr>
      <t xml:space="preserve">: Educación; </t>
    </r>
    <r>
      <rPr>
        <b/>
        <sz val="10"/>
        <color rgb="FF000000"/>
        <rFont val="Verdana"/>
        <family val="2"/>
      </rPr>
      <t>Q</t>
    </r>
    <r>
      <rPr>
        <sz val="10"/>
        <color rgb="FF000000"/>
        <rFont val="Verdana"/>
        <family val="2"/>
      </rPr>
      <t xml:space="preserve">: Actividades sanitarias y de servicios sociales; </t>
    </r>
    <r>
      <rPr>
        <b/>
        <sz val="10"/>
        <color rgb="FF000000"/>
        <rFont val="Verdana"/>
        <family val="2"/>
      </rPr>
      <t>R</t>
    </r>
    <r>
      <rPr>
        <sz val="10"/>
        <color rgb="FF000000"/>
        <rFont val="Verdana"/>
        <family val="2"/>
      </rPr>
      <t xml:space="preserve">: Actividades artísticas, recreativas y de entretenimiento; </t>
    </r>
    <r>
      <rPr>
        <b/>
        <sz val="10"/>
        <color rgb="FF000000"/>
        <rFont val="Verdana"/>
        <family val="2"/>
      </rPr>
      <t>S</t>
    </r>
    <r>
      <rPr>
        <sz val="10"/>
        <color rgb="FF000000"/>
        <rFont val="Verdana"/>
        <family val="2"/>
      </rPr>
      <t>: Otros servicios.</t>
    </r>
  </si>
  <si>
    <t>CC.AA.</t>
  </si>
  <si>
    <t>Participación CC.AA. Nominal 
(en euros)</t>
  </si>
  <si>
    <t>Participación CC.AA. Efectivo
(en euros)</t>
  </si>
  <si>
    <t>Porcentaje CC.AA. Nominal</t>
  </si>
  <si>
    <t>Porcentaje CC.AA. Efectivo</t>
  </si>
  <si>
    <t xml:space="preserve">Participación directa total Estado
(en euros) </t>
  </si>
  <si>
    <t>Participación directa total Entidades
Locales
(en euros)</t>
  </si>
  <si>
    <t>% Participación directa Entidades
Locales</t>
  </si>
  <si>
    <t>Castilla-La Mancha</t>
  </si>
  <si>
    <t>%</t>
  </si>
  <si>
    <t>No sectorizadas en AA.PP</t>
  </si>
  <si>
    <t>Total sectorizadas en AA.PP.</t>
  </si>
  <si>
    <t>Pendientes de sectorizar</t>
  </si>
  <si>
    <t>Subsector Administración Central</t>
  </si>
  <si>
    <t>Organismos</t>
  </si>
  <si>
    <t>Gráfico 12. Estructura del accionariado mayoritario de las sociedades mercantiles</t>
  </si>
  <si>
    <t>Capital Social total
(en euros)</t>
  </si>
  <si>
    <t>% Participación directa
 Estado</t>
  </si>
  <si>
    <t>Entes dependientes
 de la C.A.</t>
  </si>
  <si>
    <t>C. Madrid</t>
  </si>
  <si>
    <t>Otras secciones de actividad</t>
  </si>
  <si>
    <t>C.-La Mancha</t>
  </si>
  <si>
    <t>Nº S. Mtiles. coparticipadas</t>
  </si>
  <si>
    <t>% S. Mtiles.
coparticipadas 
sobre el total</t>
  </si>
  <si>
    <t>O8413: Regulación de la act. económica y contribución a su mayor eficiencia</t>
  </si>
  <si>
    <t>O8425: Protección civil</t>
  </si>
  <si>
    <t>O8430: S.S. obligatoria</t>
  </si>
  <si>
    <t>Otras: Asuntos exteriores (O8421); Justicia (O8423); Orden público y seguridad (O8424)</t>
  </si>
  <si>
    <t>O8411: Act. generales de AAPP</t>
  </si>
  <si>
    <t>O8412: Regulación act. sanit., educativas y culturales y otros serv. soc. excepto S.S.</t>
  </si>
  <si>
    <t>Gráfico 7. Sección M: Actividades profesionales, científicas o técnicas</t>
  </si>
  <si>
    <t>M70: Act. de las sedes centrales; act. de consultoría de gestión empresarial</t>
  </si>
  <si>
    <t>M71: Servicios técnicos de arquitectura e ingeniería; ensayos y análisis técnicos.</t>
  </si>
  <si>
    <t>M72: Investigación y Desarrollo</t>
  </si>
  <si>
    <t>M73: Publicidad y estudios de mercado</t>
  </si>
  <si>
    <t>Otras: Act. Jurídicas y de contabilidad (M69); Actividades veterinarias (M75); Otras act. profesionales científicas y técnicas (M74)</t>
  </si>
  <si>
    <t>Q861: Act. hospitalarias</t>
  </si>
  <si>
    <t>Q869: Otras act. sanitarias</t>
  </si>
  <si>
    <t>Q889: Otras act. de serv. sociales sin alojamiento</t>
  </si>
  <si>
    <t>Q862,Q871,Q872,  Q873,Q879,Q881*</t>
  </si>
  <si>
    <t>Gráfico 9. Sección P: Educación</t>
  </si>
  <si>
    <t>Educación preprimaria (P851); Educación Primaria (P852); Educación secundaria (P853)</t>
  </si>
  <si>
    <t>P854: Educación postsecundaria</t>
  </si>
  <si>
    <t>P855: Otra educación</t>
  </si>
  <si>
    <t>P856: Otra educación n.c.o.p.</t>
  </si>
  <si>
    <t>R900: Act. de creación, artísticas y espectáculos.</t>
  </si>
  <si>
    <t>R910:Act. de bibliotecas, archivos, museos y otras act. culturales</t>
  </si>
  <si>
    <t>R920: Act. de juegos de azar y apuestas</t>
  </si>
  <si>
    <t>R931:Act. deportivas</t>
  </si>
  <si>
    <t>R932:Act. recreativas y de entretenimiento</t>
  </si>
  <si>
    <t>Gráfico 11. Sección S: Otros servicios</t>
  </si>
  <si>
    <t>S941: Act. de organizaciones empresariales y patronales</t>
  </si>
  <si>
    <t>S949: Otras act. asociativas</t>
  </si>
  <si>
    <t>S951: Reparación de ordenadores y equipos de comunicación</t>
  </si>
  <si>
    <t>S960: Otros servicios personales</t>
  </si>
  <si>
    <t>NO TOCAR ZONA AMARILLA. PEGAR DATOS EN ZONA VERDE.</t>
  </si>
  <si>
    <t>Consorcios sectorizados en el subsector CC.AA.</t>
  </si>
  <si>
    <t>Consorcios no sectorizados en el subsector CC.AA.</t>
  </si>
  <si>
    <t>C. de Madrid</t>
  </si>
  <si>
    <t>C.F. de Navarra</t>
  </si>
  <si>
    <r>
      <rPr>
        <b/>
        <sz val="8"/>
        <rFont val="Verdana"/>
        <family val="2"/>
      </rPr>
      <t>Origen datos:</t>
    </r>
    <r>
      <rPr>
        <sz val="8"/>
        <rFont val="Verdana"/>
        <family val="2"/>
      </rPr>
      <t xml:space="preserve"> [Listado_Consorcios a 1-7-2022.xlsm]  'G.18_sectoriz. por CA'!  COLUMNAS C y D</t>
    </r>
  </si>
  <si>
    <t>Comunidad o Ciudad Autónoma accionista mayoritario</t>
  </si>
  <si>
    <t>Mayoría
pública conjunta</t>
  </si>
  <si>
    <t>Minoría
publica conjunta</t>
  </si>
  <si>
    <t>Gráfico 13. Capital social medio de las sociedades mercantiles inventariadas</t>
  </si>
  <si>
    <t>Origen datos: [Desglose_SocMercantiles a 01-07-2022.xlsx]  'Gráfico 13 .cap medio (informe)'!  B27:E27</t>
  </si>
  <si>
    <t xml:space="preserve"> </t>
  </si>
  <si>
    <t>Sin País Vasco</t>
  </si>
  <si>
    <t>Con País Vasco</t>
  </si>
  <si>
    <t>Gráfico 4. Evolución del número de entes que componen el Inventario</t>
  </si>
  <si>
    <t>Gráfico 14. Número de sociedades mercantiles por intervalos de participación nominal</t>
  </si>
  <si>
    <t>Nº de consorcios</t>
  </si>
  <si>
    <t>Nº de consorcios sectorizados en el sector AA.PP.</t>
  </si>
  <si>
    <t>Nº de consorcios sectorizados en el subsector CC.AA.</t>
  </si>
  <si>
    <t>Origen datos: [Listado_Consorcios a 1-7-2022.xlsm]  'G17yC17_análissectoriz.tramos'!  COLUMNAS I, E y B</t>
  </si>
  <si>
    <t>Origen datos: [Estructura capital sociedades a 01-07-2022.xlsm]  'C10_CS y part.por interv_gr14'!  B17:E22</t>
  </si>
  <si>
    <t>Origen datos: [Evolución_ajustada_a 01-07-2022.xls]  'Cap3.Gráfico4.Evoluc_Comun_gráf'!  FILAS 24 Y 42</t>
  </si>
  <si>
    <t>Situación 01/01/2023</t>
  </si>
  <si>
    <t>Origen datos: [Desglose_actividades datos tratados 01-01-2023xls]  'Desglose secciones informe'!  B51:G51</t>
  </si>
  <si>
    <t>Origen datos: [Desglose_actividades datos tratados 01-01-2023.xls]  'Desglose secciones informe'!  B25:G25</t>
  </si>
  <si>
    <t>Origen datos: [Desglose_actividades datos tratados 01-01-2023.xls]  'Desglose secciones informe'!  B101:G101</t>
  </si>
  <si>
    <t>Origen datos: [Desglose_actividades datos tratados 01-01-2023.xls]  'Desglose secciones informe'!  B77:G77</t>
  </si>
  <si>
    <t>Origen datos: [Desglose_actividades datos tratados 01-01-2023.xls]  'Desglose secciones informe'!  B127:G127</t>
  </si>
  <si>
    <t>Origen datos: [Desglose_actividades datos tratados 01-01-2023.xls]  'Desglose secciones informe'!  B151:G151</t>
  </si>
  <si>
    <t>Gráfico 2. Distribución de entidades por tipología</t>
  </si>
  <si>
    <t>Cuadro 2. Distribución porcentual de entidades por Comunidad Autónoma</t>
  </si>
  <si>
    <t>Cuadro 3. Distribución porcentual de entidades por tipología</t>
  </si>
  <si>
    <t>Gráfico 3. Distribución porcentual según la naturaleza jurídica de los entes de cada CC.AA.</t>
  </si>
  <si>
    <t>Cuadro 5. Evolución del Inventario de entes por tipología</t>
  </si>
  <si>
    <t>Gráfico 6. Sección O: Administración Pública y defensa; seguridad social obligatoria.</t>
  </si>
  <si>
    <t>Gráfico 8. Sección Q: Actividades sanitarias y de servicios sociales</t>
  </si>
  <si>
    <t>Gráfico 10. Sección R: Actividades artísticas, recreativas y de entretenimiento</t>
  </si>
  <si>
    <t>Gráfico 6. Sección O: Administraciónón. Pública y defensa; seguridad social obligatoria</t>
  </si>
  <si>
    <t>Gráfico 7. Sección M: Actividades profesionales, científicas o técnicas.</t>
  </si>
  <si>
    <t>Gráfico 8. Sección Q: Actividades. sanitarias y de servicios sociales</t>
  </si>
  <si>
    <t>Gráfico 10. Sección R: Actividades. artísticas, recreativas y de entretenimiento</t>
  </si>
  <si>
    <t>Cuadro 6. Estructura porcentual de secciones de actividad para cada tipo de ente</t>
  </si>
  <si>
    <t>Cuadro 7. Estructura porcentual de secciones de actividad para cada Comunidad Autónoma</t>
  </si>
  <si>
    <t>Cuadro 10. Capital social total y participación nominal y efectiva por intervalos de participaciónles</t>
  </si>
  <si>
    <t>Gráfico 15. Porcentaje de participación nominal medio por CC.AA.</t>
  </si>
  <si>
    <t>Cuadro 11. Grado de colaboración entre AA.PP. a través de las sociedades mercantiles</t>
  </si>
  <si>
    <t>Cuadro 12. Composición de los consorcios participados por las CC.AA.</t>
  </si>
  <si>
    <t>Cuadro 14. Porcentaje por CC.AA. para cada tipo de componente</t>
  </si>
  <si>
    <t>Gráfico 17. Sectorización y tramos de porcentaje de voto de las CC.AA. en consorcios</t>
  </si>
  <si>
    <t>Gráfico 18. Número de Consorcios</t>
  </si>
  <si>
    <t>Gráfico 20. Principales secciones de actividad de las entidades incluidas en el subsector CC.AA. según el ámbito subjetivo de ctas. Nacionales</t>
  </si>
  <si>
    <t>Altas Del 02/01/2022 al 01/01/2023</t>
  </si>
  <si>
    <t>Bajas Del 02/01/2022 al 01/01/2023</t>
  </si>
  <si>
    <t>Altas Del 02/01/2023 al 01/07/2023</t>
  </si>
  <si>
    <t>Bajas Del 02/01/2023 al 01/07/2023</t>
  </si>
  <si>
    <t>Gráfico 2. Distribución porcentual de entidades por tipología</t>
  </si>
  <si>
    <t>Cuadro 16. Porcentaje de consorcios en cada C.A.por intervalos de porcentaje de voto</t>
  </si>
  <si>
    <t>Cuadro 18. Número de entidades inventariadas y sectorizadas en el subsector CC.AA.</t>
  </si>
  <si>
    <t>Principales cuadros y gráficos del Informe sobre el impacto del Sector Público Autonómico 
en la actividad económico-financiera de las Comunidades Autónomas
(situación a 1 de Enero de 2024)</t>
  </si>
  <si>
    <t>Situación 01/01/2024</t>
  </si>
  <si>
    <t>Gráfico 17. Sectorización y tramos de porcentaje de voto de las CC.AA. en consorcios.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</si>
</sst>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0.0%"/>
  </numFmts>
  <fonts count="4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b/>
      <sz val="13"/>
      <color rgb="FF336600"/>
      <name val="Palatino Linotype"/>
      <family val="1"/>
    </font>
    <font>
      <u/>
      <sz val="10"/>
      <color theme="10"/>
      <name val="Arial"/>
      <family val="2"/>
    </font>
    <font>
      <sz val="6"/>
      <name val="Verdana"/>
      <family val="2"/>
    </font>
    <font>
      <b/>
      <sz val="6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b/>
      <sz val="13"/>
      <color rgb="FF33660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i/>
      <sz val="8"/>
      <name val="Verdana"/>
      <family val="2"/>
    </font>
    <font>
      <b/>
      <sz val="11"/>
      <color rgb="FF336600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8"/>
      <color rgb="FF336600"/>
      <name val="Verdana"/>
      <family val="2"/>
    </font>
    <font>
      <sz val="10"/>
      <name val="Arial"/>
      <family val="2"/>
    </font>
    <font>
      <b/>
      <sz val="12"/>
      <color rgb="FF336600"/>
      <name val="Verdana"/>
      <family val="2"/>
    </font>
    <font>
      <i/>
      <sz val="9"/>
      <name val="Verdana"/>
      <family val="2"/>
    </font>
    <font>
      <i/>
      <sz val="6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8"/>
      <color rgb="FF000000"/>
      <name val="Palatino Linotype"/>
      <family val="1"/>
    </font>
    <font>
      <b/>
      <sz val="16"/>
      <color rgb="FFFF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u/>
      <sz val="11"/>
      <color theme="10"/>
      <name val="Verdana"/>
      <family val="2"/>
    </font>
    <font>
      <b/>
      <sz val="14"/>
      <color rgb="FF336600"/>
      <name val="Verdana"/>
      <family val="2"/>
    </font>
    <font>
      <sz val="12"/>
      <name val="Arial"/>
      <family val="2"/>
    </font>
    <font>
      <sz val="10"/>
      <name val="Arial"/>
    </font>
    <font>
      <b/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EB9B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EB9B"/>
      </bottom>
      <diagonal/>
    </border>
    <border>
      <left style="thin">
        <color theme="0"/>
      </left>
      <right/>
      <top/>
      <bottom/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</cellStyleXfs>
  <cellXfs count="210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166" fontId="6" fillId="0" borderId="0" xfId="0" applyNumberFormat="1" applyFont="1"/>
    <xf numFmtId="0" fontId="4" fillId="0" borderId="7" xfId="0" applyFont="1" applyBorder="1" applyAlignment="1">
      <alignment horizontal="center" wrapText="1" shrinkToFit="1"/>
    </xf>
    <xf numFmtId="3" fontId="7" fillId="0" borderId="0" xfId="0" applyNumberFormat="1" applyFont="1"/>
    <xf numFmtId="0" fontId="1" fillId="0" borderId="0" xfId="5"/>
    <xf numFmtId="165" fontId="4" fillId="0" borderId="0" xfId="0" applyNumberFormat="1" applyFont="1"/>
    <xf numFmtId="0" fontId="2" fillId="0" borderId="0" xfId="0" applyFont="1"/>
    <xf numFmtId="10" fontId="2" fillId="0" borderId="0" xfId="1" applyNumberFormat="1" applyFont="1" applyFill="1" applyBorder="1"/>
    <xf numFmtId="0" fontId="0" fillId="0" borderId="14" xfId="0" applyBorder="1" applyAlignment="1">
      <alignment horizontal="left" wrapText="1"/>
    </xf>
    <xf numFmtId="1" fontId="0" fillId="0" borderId="14" xfId="0" applyNumberFormat="1" applyBorder="1" applyAlignment="1">
      <alignment horizontal="right" wrapText="1" indent="1"/>
    </xf>
    <xf numFmtId="0" fontId="2" fillId="0" borderId="14" xfId="0" applyFont="1" applyBorder="1" applyAlignment="1">
      <alignment horizontal="left" wrapText="1"/>
    </xf>
    <xf numFmtId="3" fontId="13" fillId="0" borderId="18" xfId="0" applyNumberFormat="1" applyFont="1" applyBorder="1" applyAlignment="1">
      <alignment horizontal="right" vertical="center" wrapText="1"/>
    </xf>
    <xf numFmtId="0" fontId="13" fillId="0" borderId="18" xfId="0" applyFont="1" applyBorder="1" applyAlignment="1">
      <alignment horizontal="right" vertical="center" wrapText="1"/>
    </xf>
    <xf numFmtId="0" fontId="12" fillId="0" borderId="18" xfId="0" applyFont="1" applyBorder="1" applyAlignment="1">
      <alignment horizontal="righ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20" fillId="0" borderId="0" xfId="0" applyFont="1"/>
    <xf numFmtId="0" fontId="16" fillId="5" borderId="1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6" fillId="5" borderId="5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3" fontId="20" fillId="0" borderId="10" xfId="0" applyNumberFormat="1" applyFont="1" applyBorder="1" applyAlignment="1">
      <alignment horizontal="right" vertical="center" wrapText="1" indent="2"/>
    </xf>
    <xf numFmtId="3" fontId="21" fillId="0" borderId="12" xfId="0" applyNumberFormat="1" applyFont="1" applyBorder="1" applyAlignment="1">
      <alignment horizontal="right" vertical="center" wrapText="1" indent="2"/>
    </xf>
    <xf numFmtId="3" fontId="20" fillId="0" borderId="11" xfId="0" applyNumberFormat="1" applyFont="1" applyBorder="1" applyAlignment="1">
      <alignment horizontal="right" vertical="center" wrapText="1" indent="2"/>
    </xf>
    <xf numFmtId="3" fontId="21" fillId="0" borderId="13" xfId="0" applyNumberFormat="1" applyFont="1" applyBorder="1" applyAlignment="1">
      <alignment horizontal="right" vertical="center" wrapText="1" indent="2"/>
    </xf>
    <xf numFmtId="3" fontId="21" fillId="0" borderId="11" xfId="0" applyNumberFormat="1" applyFont="1" applyBorder="1" applyAlignment="1">
      <alignment horizontal="right" vertical="center" wrapText="1" indent="2"/>
    </xf>
    <xf numFmtId="0" fontId="24" fillId="5" borderId="0" xfId="0" applyFont="1" applyFill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3" fontId="14" fillId="0" borderId="11" xfId="0" applyNumberFormat="1" applyFont="1" applyBorder="1" applyAlignment="1">
      <alignment horizontal="right" vertical="center" wrapText="1" indent="1"/>
    </xf>
    <xf numFmtId="166" fontId="14" fillId="0" borderId="11" xfId="0" applyNumberFormat="1" applyFont="1" applyBorder="1" applyAlignment="1">
      <alignment horizontal="right" vertical="center" wrapText="1" indent="1"/>
    </xf>
    <xf numFmtId="166" fontId="15" fillId="0" borderId="13" xfId="0" applyNumberFormat="1" applyFont="1" applyBorder="1" applyAlignment="1">
      <alignment horizontal="right" vertical="center" wrapText="1" indent="1"/>
    </xf>
    <xf numFmtId="3" fontId="15" fillId="0" borderId="11" xfId="0" applyNumberFormat="1" applyFont="1" applyBorder="1" applyAlignment="1">
      <alignment horizontal="right" vertical="center" wrapText="1" indent="1"/>
    </xf>
    <xf numFmtId="166" fontId="15" fillId="0" borderId="11" xfId="0" applyNumberFormat="1" applyFont="1" applyBorder="1" applyAlignment="1">
      <alignment horizontal="right" vertical="center" wrapText="1" indent="1"/>
    </xf>
    <xf numFmtId="0" fontId="27" fillId="2" borderId="3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left" vertical="center" wrapText="1"/>
    </xf>
    <xf numFmtId="164" fontId="20" fillId="0" borderId="10" xfId="0" applyNumberFormat="1" applyFont="1" applyBorder="1" applyAlignment="1">
      <alignment horizontal="right" vertical="center" wrapText="1" indent="1"/>
    </xf>
    <xf numFmtId="3" fontId="21" fillId="0" borderId="12" xfId="0" applyNumberFormat="1" applyFont="1" applyBorder="1" applyAlignment="1">
      <alignment horizontal="right" vertical="center" wrapText="1" indent="1"/>
    </xf>
    <xf numFmtId="164" fontId="20" fillId="0" borderId="11" xfId="0" applyNumberFormat="1" applyFont="1" applyBorder="1" applyAlignment="1">
      <alignment horizontal="right" vertical="center" wrapText="1" indent="1"/>
    </xf>
    <xf numFmtId="3" fontId="21" fillId="0" borderId="13" xfId="0" applyNumberFormat="1" applyFont="1" applyBorder="1" applyAlignment="1">
      <alignment horizontal="right" vertical="center" wrapText="1" indent="1"/>
    </xf>
    <xf numFmtId="164" fontId="21" fillId="0" borderId="11" xfId="0" applyNumberFormat="1" applyFont="1" applyBorder="1" applyAlignment="1">
      <alignment horizontal="right" vertical="center" wrapText="1" indent="1"/>
    </xf>
    <xf numFmtId="0" fontId="16" fillId="5" borderId="1" xfId="0" applyFont="1" applyFill="1" applyBorder="1" applyAlignment="1">
      <alignment horizontal="center" vertical="center" wrapText="1"/>
    </xf>
    <xf numFmtId="164" fontId="21" fillId="0" borderId="12" xfId="0" applyNumberFormat="1" applyFont="1" applyBorder="1" applyAlignment="1">
      <alignment horizontal="right" vertical="center" wrapText="1" indent="1"/>
    </xf>
    <xf numFmtId="164" fontId="21" fillId="0" borderId="13" xfId="0" applyNumberFormat="1" applyFont="1" applyBorder="1" applyAlignment="1">
      <alignment horizontal="right" vertical="center" wrapText="1" indent="1"/>
    </xf>
    <xf numFmtId="0" fontId="21" fillId="2" borderId="2" xfId="0" applyFont="1" applyFill="1" applyBorder="1" applyAlignment="1">
      <alignment horizontal="center" wrapText="1" shrinkToFit="1"/>
    </xf>
    <xf numFmtId="0" fontId="21" fillId="2" borderId="4" xfId="0" applyFont="1" applyFill="1" applyBorder="1" applyAlignment="1">
      <alignment horizontal="center" wrapText="1" shrinkToFit="1"/>
    </xf>
    <xf numFmtId="0" fontId="24" fillId="0" borderId="0" xfId="0" applyFont="1" applyAlignment="1">
      <alignment horizontal="right" vertical="center"/>
    </xf>
    <xf numFmtId="3" fontId="20" fillId="0" borderId="10" xfId="0" applyNumberFormat="1" applyFont="1" applyBorder="1" applyAlignment="1">
      <alignment horizontal="right" vertical="center" wrapText="1" indent="3"/>
    </xf>
    <xf numFmtId="164" fontId="21" fillId="0" borderId="12" xfId="0" applyNumberFormat="1" applyFont="1" applyBorder="1" applyAlignment="1">
      <alignment horizontal="right" vertical="center" wrapText="1" indent="3"/>
    </xf>
    <xf numFmtId="3" fontId="20" fillId="0" borderId="11" xfId="0" applyNumberFormat="1" applyFont="1" applyBorder="1" applyAlignment="1">
      <alignment horizontal="right" vertical="center" wrapText="1" indent="3"/>
    </xf>
    <xf numFmtId="164" fontId="21" fillId="0" borderId="13" xfId="0" applyNumberFormat="1" applyFont="1" applyBorder="1" applyAlignment="1">
      <alignment horizontal="right" vertical="center" wrapText="1" indent="3"/>
    </xf>
    <xf numFmtId="3" fontId="21" fillId="0" borderId="11" xfId="0" applyNumberFormat="1" applyFont="1" applyBorder="1" applyAlignment="1">
      <alignment horizontal="right" vertical="center" wrapText="1" indent="3"/>
    </xf>
    <xf numFmtId="0" fontId="26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textRotation="90" wrapText="1" shrinkToFit="1"/>
    </xf>
    <xf numFmtId="0" fontId="21" fillId="2" borderId="6" xfId="0" applyFont="1" applyFill="1" applyBorder="1" applyAlignment="1">
      <alignment horizontal="center" vertical="center" textRotation="90" wrapText="1" shrinkToFit="1"/>
    </xf>
    <xf numFmtId="0" fontId="21" fillId="2" borderId="4" xfId="0" applyFont="1" applyFill="1" applyBorder="1" applyAlignment="1">
      <alignment horizontal="center" vertical="center" textRotation="90" wrapText="1" shrinkToFit="1"/>
    </xf>
    <xf numFmtId="0" fontId="21" fillId="2" borderId="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 shrinkToFit="1"/>
    </xf>
    <xf numFmtId="0" fontId="26" fillId="2" borderId="4" xfId="0" applyFont="1" applyFill="1" applyBorder="1" applyAlignment="1">
      <alignment horizontal="center" vertical="center" wrapText="1" shrinkToFit="1"/>
    </xf>
    <xf numFmtId="0" fontId="15" fillId="2" borderId="6" xfId="0" applyFont="1" applyFill="1" applyBorder="1" applyAlignment="1">
      <alignment horizontal="center" vertical="center" wrapText="1" shrinkToFit="1"/>
    </xf>
    <xf numFmtId="0" fontId="31" fillId="0" borderId="0" xfId="0" applyFont="1" applyAlignment="1">
      <alignment horizontal="right" vertical="center"/>
    </xf>
    <xf numFmtId="10" fontId="0" fillId="0" borderId="0" xfId="1" applyNumberFormat="1" applyFont="1"/>
    <xf numFmtId="164" fontId="20" fillId="0" borderId="12" xfId="0" applyNumberFormat="1" applyFont="1" applyBorder="1" applyAlignment="1">
      <alignment horizontal="right" vertical="center" wrapText="1" indent="1"/>
    </xf>
    <xf numFmtId="164" fontId="20" fillId="0" borderId="13" xfId="0" applyNumberFormat="1" applyFont="1" applyBorder="1" applyAlignment="1">
      <alignment horizontal="right" vertical="center" wrapText="1" indent="1"/>
    </xf>
    <xf numFmtId="0" fontId="18" fillId="2" borderId="2" xfId="0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wrapText="1" shrinkToFit="1"/>
    </xf>
    <xf numFmtId="3" fontId="17" fillId="0" borderId="10" xfId="0" applyNumberFormat="1" applyFont="1" applyBorder="1" applyAlignment="1">
      <alignment horizontal="right" vertical="center" wrapText="1" indent="1"/>
    </xf>
    <xf numFmtId="3" fontId="18" fillId="0" borderId="10" xfId="0" applyNumberFormat="1" applyFont="1" applyBorder="1" applyAlignment="1">
      <alignment horizontal="right" vertical="center" wrapText="1" indent="1"/>
    </xf>
    <xf numFmtId="0" fontId="17" fillId="0" borderId="0" xfId="0" applyFont="1"/>
    <xf numFmtId="0" fontId="25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165" fontId="21" fillId="0" borderId="7" xfId="0" applyNumberFormat="1" applyFont="1" applyBorder="1"/>
    <xf numFmtId="0" fontId="21" fillId="2" borderId="2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horizontal="center" vertical="center" wrapText="1" shrinkToFit="1"/>
    </xf>
    <xf numFmtId="0" fontId="16" fillId="5" borderId="19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20" fillId="0" borderId="0" xfId="0" applyFont="1" applyAlignment="1">
      <alignment horizontal="center"/>
    </xf>
    <xf numFmtId="3" fontId="18" fillId="0" borderId="12" xfId="0" applyNumberFormat="1" applyFont="1" applyBorder="1" applyAlignment="1">
      <alignment horizontal="right" vertical="center" wrapText="1" indent="1"/>
    </xf>
    <xf numFmtId="3" fontId="17" fillId="0" borderId="11" xfId="0" applyNumberFormat="1" applyFont="1" applyBorder="1" applyAlignment="1">
      <alignment horizontal="right" vertical="center" wrapText="1" indent="1"/>
    </xf>
    <xf numFmtId="3" fontId="18" fillId="0" borderId="13" xfId="0" applyNumberFormat="1" applyFont="1" applyBorder="1" applyAlignment="1">
      <alignment horizontal="right" vertical="center" wrapText="1" indent="1"/>
    </xf>
    <xf numFmtId="3" fontId="18" fillId="0" borderId="11" xfId="0" applyNumberFormat="1" applyFont="1" applyBorder="1" applyAlignment="1">
      <alignment horizontal="right" vertical="center" wrapText="1" indent="1"/>
    </xf>
    <xf numFmtId="0" fontId="28" fillId="5" borderId="8" xfId="0" applyFont="1" applyFill="1" applyBorder="1" applyAlignment="1">
      <alignment horizontal="center" vertical="center" wrapText="1"/>
    </xf>
    <xf numFmtId="0" fontId="27" fillId="0" borderId="0" xfId="0" applyFont="1"/>
    <xf numFmtId="0" fontId="19" fillId="0" borderId="0" xfId="0" applyFont="1" applyAlignment="1">
      <alignment horizontal="right"/>
    </xf>
    <xf numFmtId="166" fontId="20" fillId="0" borderId="0" xfId="0" applyNumberFormat="1" applyFont="1"/>
    <xf numFmtId="166" fontId="21" fillId="0" borderId="7" xfId="1" applyNumberFormat="1" applyFont="1" applyFill="1" applyBorder="1"/>
    <xf numFmtId="10" fontId="20" fillId="0" borderId="0" xfId="0" applyNumberFormat="1" applyFont="1"/>
    <xf numFmtId="0" fontId="24" fillId="0" borderId="0" xfId="0" applyFont="1" applyAlignment="1">
      <alignment horizontal="right"/>
    </xf>
    <xf numFmtId="0" fontId="13" fillId="2" borderId="16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Continuous" wrapText="1"/>
    </xf>
    <xf numFmtId="0" fontId="7" fillId="0" borderId="0" xfId="0" applyFont="1" applyAlignment="1">
      <alignment wrapText="1"/>
    </xf>
    <xf numFmtId="0" fontId="13" fillId="2" borderId="1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32" fillId="0" borderId="0" xfId="0" applyFont="1" applyAlignment="1">
      <alignment horizontal="centerContinuous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 shrinkToFit="1"/>
    </xf>
    <xf numFmtId="0" fontId="15" fillId="2" borderId="4" xfId="0" applyFont="1" applyFill="1" applyBorder="1" applyAlignment="1">
      <alignment horizontal="center" vertical="center" wrapText="1" shrinkToFit="1"/>
    </xf>
    <xf numFmtId="164" fontId="14" fillId="0" borderId="10" xfId="0" applyNumberFormat="1" applyFont="1" applyBorder="1" applyAlignment="1">
      <alignment horizontal="right" vertical="center" wrapText="1" indent="1"/>
    </xf>
    <xf numFmtId="164" fontId="14" fillId="0" borderId="11" xfId="0" applyNumberFormat="1" applyFont="1" applyBorder="1" applyAlignment="1">
      <alignment horizontal="right" vertical="center" wrapText="1" indent="1"/>
    </xf>
    <xf numFmtId="164" fontId="15" fillId="0" borderId="11" xfId="0" applyNumberFormat="1" applyFont="1" applyBorder="1" applyAlignment="1">
      <alignment horizontal="right" vertical="center" wrapText="1" indent="1"/>
    </xf>
    <xf numFmtId="164" fontId="15" fillId="0" borderId="13" xfId="0" applyNumberFormat="1" applyFont="1" applyBorder="1" applyAlignment="1">
      <alignment horizontal="right" vertical="center" wrapText="1" indent="1"/>
    </xf>
    <xf numFmtId="164" fontId="27" fillId="0" borderId="10" xfId="0" applyNumberFormat="1" applyFont="1" applyBorder="1" applyAlignment="1">
      <alignment horizontal="right" vertical="center" wrapText="1" indent="1"/>
    </xf>
    <xf numFmtId="164" fontId="27" fillId="0" borderId="12" xfId="0" applyNumberFormat="1" applyFont="1" applyBorder="1" applyAlignment="1">
      <alignment horizontal="right" vertical="center" wrapText="1" indent="1"/>
    </xf>
    <xf numFmtId="164" fontId="27" fillId="0" borderId="11" xfId="0" applyNumberFormat="1" applyFont="1" applyBorder="1" applyAlignment="1">
      <alignment horizontal="right" vertical="center" wrapText="1" indent="1"/>
    </xf>
    <xf numFmtId="164" fontId="27" fillId="0" borderId="13" xfId="0" applyNumberFormat="1" applyFont="1" applyBorder="1" applyAlignment="1">
      <alignment horizontal="right" vertical="center" wrapText="1" indent="1"/>
    </xf>
    <xf numFmtId="164" fontId="26" fillId="0" borderId="11" xfId="0" applyNumberFormat="1" applyFont="1" applyBorder="1" applyAlignment="1">
      <alignment horizontal="right" vertical="center" wrapText="1" indent="1"/>
    </xf>
    <xf numFmtId="164" fontId="26" fillId="0" borderId="13" xfId="0" applyNumberFormat="1" applyFont="1" applyBorder="1" applyAlignment="1">
      <alignment horizontal="right" vertical="center" wrapText="1" indent="1"/>
    </xf>
    <xf numFmtId="0" fontId="14" fillId="2" borderId="3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33" fillId="2" borderId="6" xfId="0" applyFont="1" applyFill="1" applyBorder="1" applyAlignment="1">
      <alignment horizontal="center" vertical="center" wrapText="1" shrinkToFit="1"/>
    </xf>
    <xf numFmtId="0" fontId="33" fillId="2" borderId="3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9" fontId="33" fillId="2" borderId="3" xfId="0" applyNumberFormat="1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9" fontId="13" fillId="2" borderId="3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horizontal="center" vertical="center" wrapText="1"/>
    </xf>
    <xf numFmtId="3" fontId="34" fillId="0" borderId="11" xfId="0" applyNumberFormat="1" applyFont="1" applyBorder="1" applyAlignment="1">
      <alignment horizontal="right" vertical="center" wrapText="1" indent="1"/>
    </xf>
    <xf numFmtId="10" fontId="34" fillId="0" borderId="11" xfId="0" applyNumberFormat="1" applyFont="1" applyBorder="1" applyAlignment="1">
      <alignment horizontal="right" vertical="center" wrapText="1" indent="1"/>
    </xf>
    <xf numFmtId="10" fontId="33" fillId="0" borderId="13" xfId="0" applyNumberFormat="1" applyFont="1" applyBorder="1" applyAlignment="1">
      <alignment horizontal="right" vertical="center" wrapText="1" indent="1"/>
    </xf>
    <xf numFmtId="166" fontId="34" fillId="0" borderId="11" xfId="0" applyNumberFormat="1" applyFont="1" applyBorder="1" applyAlignment="1">
      <alignment horizontal="right" vertical="center" wrapText="1" indent="1"/>
    </xf>
    <xf numFmtId="166" fontId="33" fillId="0" borderId="13" xfId="0" applyNumberFormat="1" applyFont="1" applyBorder="1" applyAlignment="1">
      <alignment horizontal="right" vertical="center" wrapText="1" indent="1"/>
    </xf>
    <xf numFmtId="3" fontId="33" fillId="0" borderId="11" xfId="0" applyNumberFormat="1" applyFont="1" applyBorder="1" applyAlignment="1">
      <alignment horizontal="right" vertical="center" wrapText="1" indent="1"/>
    </xf>
    <xf numFmtId="166" fontId="33" fillId="0" borderId="11" xfId="0" applyNumberFormat="1" applyFont="1" applyBorder="1" applyAlignment="1">
      <alignment horizontal="right" vertical="center" wrapText="1" indent="1"/>
    </xf>
    <xf numFmtId="0" fontId="32" fillId="0" borderId="0" xfId="0" applyFont="1" applyAlignment="1">
      <alignment horizontal="right" vertical="center"/>
    </xf>
    <xf numFmtId="164" fontId="15" fillId="0" borderId="12" xfId="0" applyNumberFormat="1" applyFont="1" applyBorder="1" applyAlignment="1">
      <alignment horizontal="right" vertical="center" wrapText="1" indent="1"/>
    </xf>
    <xf numFmtId="3" fontId="27" fillId="0" borderId="10" xfId="0" applyNumberFormat="1" applyFont="1" applyBorder="1" applyAlignment="1">
      <alignment horizontal="right" vertical="center" wrapText="1" indent="2"/>
    </xf>
    <xf numFmtId="3" fontId="26" fillId="0" borderId="12" xfId="0" applyNumberFormat="1" applyFont="1" applyBorder="1" applyAlignment="1">
      <alignment horizontal="right" vertical="center" wrapText="1" indent="2"/>
    </xf>
    <xf numFmtId="3" fontId="27" fillId="0" borderId="11" xfId="0" applyNumberFormat="1" applyFont="1" applyBorder="1" applyAlignment="1">
      <alignment horizontal="right" vertical="center" wrapText="1" indent="2"/>
    </xf>
    <xf numFmtId="3" fontId="26" fillId="0" borderId="13" xfId="0" applyNumberFormat="1" applyFont="1" applyBorder="1" applyAlignment="1">
      <alignment horizontal="right" vertical="center" wrapText="1" indent="2"/>
    </xf>
    <xf numFmtId="3" fontId="26" fillId="0" borderId="11" xfId="0" applyNumberFormat="1" applyFont="1" applyBorder="1" applyAlignment="1">
      <alignment horizontal="right" vertical="center" wrapText="1" indent="2"/>
    </xf>
    <xf numFmtId="164" fontId="27" fillId="0" borderId="10" xfId="0" applyNumberFormat="1" applyFont="1" applyBorder="1" applyAlignment="1">
      <alignment horizontal="right" vertical="center" wrapText="1" indent="2"/>
    </xf>
    <xf numFmtId="164" fontId="26" fillId="0" borderId="12" xfId="0" applyNumberFormat="1" applyFont="1" applyBorder="1" applyAlignment="1">
      <alignment horizontal="right" vertical="center" wrapText="1" indent="2"/>
    </xf>
    <xf numFmtId="164" fontId="27" fillId="0" borderId="11" xfId="0" applyNumberFormat="1" applyFont="1" applyBorder="1" applyAlignment="1">
      <alignment horizontal="right" vertical="center" wrapText="1" indent="2"/>
    </xf>
    <xf numFmtId="164" fontId="26" fillId="0" borderId="13" xfId="0" applyNumberFormat="1" applyFont="1" applyBorder="1" applyAlignment="1">
      <alignment horizontal="right" vertical="center" wrapText="1" indent="2"/>
    </xf>
    <xf numFmtId="164" fontId="26" fillId="0" borderId="11" xfId="0" applyNumberFormat="1" applyFont="1" applyBorder="1" applyAlignment="1">
      <alignment horizontal="right" vertical="center" wrapText="1" indent="2"/>
    </xf>
    <xf numFmtId="0" fontId="1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 readingOrder="1"/>
    </xf>
    <xf numFmtId="10" fontId="35" fillId="0" borderId="0" xfId="0" applyNumberFormat="1" applyFont="1" applyAlignment="1">
      <alignment horizontal="center" vertical="center" wrapText="1" readingOrder="1"/>
    </xf>
    <xf numFmtId="0" fontId="36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6" borderId="0" xfId="0" applyFont="1" applyFill="1"/>
    <xf numFmtId="3" fontId="2" fillId="6" borderId="0" xfId="0" applyNumberFormat="1" applyFont="1" applyFill="1"/>
    <xf numFmtId="0" fontId="2" fillId="7" borderId="0" xfId="0" applyFont="1" applyFill="1"/>
    <xf numFmtId="3" fontId="2" fillId="7" borderId="0" xfId="0" applyNumberFormat="1" applyFont="1" applyFill="1"/>
    <xf numFmtId="0" fontId="14" fillId="0" borderId="0" xfId="0" applyFont="1" applyAlignment="1">
      <alignment vertical="top" wrapText="1"/>
    </xf>
    <xf numFmtId="0" fontId="0" fillId="0" borderId="0" xfId="0" applyAlignment="1">
      <alignment wrapText="1"/>
    </xf>
    <xf numFmtId="4" fontId="4" fillId="0" borderId="14" xfId="0" applyNumberFormat="1" applyFont="1" applyBorder="1" applyAlignment="1">
      <alignment horizontal="right" wrapText="1"/>
    </xf>
    <xf numFmtId="14" fontId="37" fillId="0" borderId="0" xfId="0" applyNumberFormat="1" applyFont="1" applyAlignment="1">
      <alignment wrapText="1"/>
    </xf>
    <xf numFmtId="0" fontId="38" fillId="0" borderId="0" xfId="0" applyFont="1"/>
    <xf numFmtId="9" fontId="0" fillId="0" borderId="0" xfId="0" applyNumberFormat="1"/>
    <xf numFmtId="0" fontId="4" fillId="0" borderId="0" xfId="0" applyFont="1"/>
    <xf numFmtId="1" fontId="39" fillId="0" borderId="0" xfId="0" applyNumberFormat="1" applyFont="1" applyAlignment="1">
      <alignment horizontal="right" vertical="center" wrapText="1"/>
    </xf>
    <xf numFmtId="0" fontId="33" fillId="2" borderId="10" xfId="0" applyFont="1" applyFill="1" applyBorder="1" applyAlignment="1">
      <alignment horizontal="center" vertical="center" wrapText="1" shrinkToFit="1"/>
    </xf>
    <xf numFmtId="0" fontId="33" fillId="2" borderId="10" xfId="0" applyFont="1" applyFill="1" applyBorder="1" applyAlignment="1">
      <alignment horizontal="center" vertical="center" wrapText="1"/>
    </xf>
    <xf numFmtId="0" fontId="33" fillId="2" borderId="12" xfId="0" applyFont="1" applyFill="1" applyBorder="1" applyAlignment="1">
      <alignment horizontal="center" vertical="center" wrapText="1"/>
    </xf>
    <xf numFmtId="0" fontId="33" fillId="2" borderId="3" xfId="0" quotePrefix="1" applyFont="1" applyFill="1" applyBorder="1" applyAlignment="1">
      <alignment horizontal="center" vertical="center" wrapText="1"/>
    </xf>
    <xf numFmtId="3" fontId="27" fillId="0" borderId="11" xfId="0" applyNumberFormat="1" applyFont="1" applyBorder="1" applyAlignment="1">
      <alignment horizontal="right" vertical="center" wrapText="1" indent="1"/>
    </xf>
    <xf numFmtId="3" fontId="26" fillId="0" borderId="13" xfId="0" applyNumberFormat="1" applyFont="1" applyBorder="1" applyAlignment="1">
      <alignment horizontal="right" vertical="center" wrapText="1" indent="1"/>
    </xf>
    <xf numFmtId="3" fontId="26" fillId="0" borderId="11" xfId="0" applyNumberFormat="1" applyFont="1" applyBorder="1" applyAlignment="1">
      <alignment horizontal="right" vertical="center" wrapText="1" indent="1"/>
    </xf>
    <xf numFmtId="9" fontId="2" fillId="0" borderId="7" xfId="1" applyBorder="1" applyAlignment="1">
      <alignment horizontal="right"/>
    </xf>
    <xf numFmtId="0" fontId="40" fillId="0" borderId="7" xfId="0" applyFont="1" applyBorder="1" applyAlignment="1">
      <alignment horizontal="left" wrapText="1"/>
    </xf>
    <xf numFmtId="0" fontId="11" fillId="3" borderId="0" xfId="4" applyFill="1" applyAlignment="1"/>
    <xf numFmtId="0" fontId="30" fillId="4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 wrapText="1"/>
    </xf>
    <xf numFmtId="0" fontId="31" fillId="0" borderId="0" xfId="0" applyFont="1"/>
    <xf numFmtId="0" fontId="41" fillId="3" borderId="0" xfId="4" applyFont="1" applyFill="1" applyAlignment="1"/>
    <xf numFmtId="0" fontId="30" fillId="2" borderId="0" xfId="0" applyFont="1" applyFill="1" applyAlignment="1">
      <alignment horizontal="center"/>
    </xf>
    <xf numFmtId="0" fontId="13" fillId="5" borderId="18" xfId="0" applyFont="1" applyFill="1" applyBorder="1" applyAlignment="1">
      <alignment horizontal="right" vertical="center" wrapText="1"/>
    </xf>
    <xf numFmtId="14" fontId="45" fillId="0" borderId="0" xfId="0" applyNumberFormat="1" applyFont="1" applyAlignment="1">
      <alignment wrapText="1"/>
    </xf>
    <xf numFmtId="0" fontId="44" fillId="0" borderId="0" xfId="0" applyFont="1"/>
    <xf numFmtId="166" fontId="0" fillId="0" borderId="7" xfId="0" applyNumberFormat="1" applyBorder="1" applyAlignment="1">
      <alignment horizontal="center" wrapText="1"/>
    </xf>
    <xf numFmtId="0" fontId="16" fillId="5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2">
    <cellStyle name="Hipervínculo" xfId="4" builtinId="8"/>
    <cellStyle name="Normal" xfId="0" builtinId="0"/>
    <cellStyle name="Normal 2" xfId="2" xr:uid="{00000000-0005-0000-0000-000002000000}"/>
    <cellStyle name="Normal 2 2" xfId="8" xr:uid="{00000000-0005-0000-0000-000003000000}"/>
    <cellStyle name="Normal 2 3" xfId="6" xr:uid="{00000000-0005-0000-0000-000004000000}"/>
    <cellStyle name="Normal 3" xfId="5" xr:uid="{00000000-0005-0000-0000-000005000000}"/>
    <cellStyle name="Normal 4" xfId="10" xr:uid="{00000000-0005-0000-0000-000006000000}"/>
    <cellStyle name="Porcentaje" xfId="1" builtinId="5"/>
    <cellStyle name="Porcentaje 2" xfId="3" xr:uid="{00000000-0005-0000-0000-000008000000}"/>
    <cellStyle name="Porcentaje 2 2" xfId="9" xr:uid="{00000000-0005-0000-0000-000009000000}"/>
    <cellStyle name="Porcentaje 2 3" xfId="7" xr:uid="{00000000-0005-0000-0000-00000A000000}"/>
    <cellStyle name="Porcentaje 3" xfId="11" xr:uid="{00000000-0005-0000-0000-00000B000000}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F8D9"/>
      <color rgb="FFFFEB9B"/>
      <color rgb="FFC8A200"/>
      <color rgb="FFBCC103"/>
      <color rgb="FFFE8E12"/>
      <color rgb="FFFFD211"/>
      <color rgb="FFD6AD00"/>
      <color rgb="FF949802"/>
      <color rgb="FF008000"/>
      <color rgb="FFAAAE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0.xml"/><Relationship Id="rId1" Type="http://schemas.openxmlformats.org/officeDocument/2006/relationships/themeOverride" Target="../theme/themeOverride5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3.0611506100767669E-2"/>
                  <c:y val="-1.0789608574892862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Verdana" panose="020B0604030504040204" pitchFamily="34" charset="0"/>
                    <a:ea typeface="Verdana" panose="020B0604030504040204" pitchFamily="34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Región de Murcia</c:v>
                </c:pt>
                <c:pt idx="6">
                  <c:v>Cantabria</c:v>
                </c:pt>
                <c:pt idx="7">
                  <c:v>Extremadura</c:v>
                </c:pt>
                <c:pt idx="8">
                  <c:v>Comunidad Foral de Navarra</c:v>
                </c:pt>
                <c:pt idx="9">
                  <c:v>Castilla y León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Comunidad de Madrid</c:v>
                </c:pt>
                <c:pt idx="16">
                  <c:v>Comunitat Valenciana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0</c:formatCode>
                <c:ptCount val="20"/>
                <c:pt idx="0">
                  <c:v>29</c:v>
                </c:pt>
                <c:pt idx="1">
                  <c:v>11</c:v>
                </c:pt>
                <c:pt idx="2">
                  <c:v>19</c:v>
                </c:pt>
                <c:pt idx="3">
                  <c:v>24</c:v>
                </c:pt>
                <c:pt idx="4">
                  <c:v>34</c:v>
                </c:pt>
                <c:pt idx="5">
                  <c:v>42</c:v>
                </c:pt>
                <c:pt idx="6">
                  <c:v>44</c:v>
                </c:pt>
                <c:pt idx="7">
                  <c:v>58</c:v>
                </c:pt>
                <c:pt idx="8">
                  <c:v>58</c:v>
                </c:pt>
                <c:pt idx="9">
                  <c:v>64</c:v>
                </c:pt>
                <c:pt idx="10">
                  <c:v>69</c:v>
                </c:pt>
                <c:pt idx="11">
                  <c:v>74</c:v>
                </c:pt>
                <c:pt idx="12">
                  <c:v>75</c:v>
                </c:pt>
                <c:pt idx="13">
                  <c:v>100</c:v>
                </c:pt>
                <c:pt idx="14">
                  <c:v>115</c:v>
                </c:pt>
                <c:pt idx="15">
                  <c:v>124</c:v>
                </c:pt>
                <c:pt idx="16">
                  <c:v>134</c:v>
                </c:pt>
                <c:pt idx="17">
                  <c:v>153</c:v>
                </c:pt>
                <c:pt idx="18">
                  <c:v>190</c:v>
                </c:pt>
                <c:pt idx="19">
                  <c:v>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0%</c:formatCode>
                <c:ptCount val="6"/>
                <c:pt idx="0">
                  <c:v>0.32269999999999999</c:v>
                </c:pt>
                <c:pt idx="1">
                  <c:v>0.24199999999999999</c:v>
                </c:pt>
                <c:pt idx="2">
                  <c:v>0.18099999999999999</c:v>
                </c:pt>
                <c:pt idx="3">
                  <c:v>9.3600000000000003E-2</c:v>
                </c:pt>
                <c:pt idx="4">
                  <c:v>8.7999999999999995E-2</c:v>
                </c:pt>
                <c:pt idx="5">
                  <c:v>7.2800000000000004E-2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0.35000000000000003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Principado de Asturias</c:v>
                </c:pt>
                <c:pt idx="3">
                  <c:v>Comunidad Foral de Navarra</c:v>
                </c:pt>
                <c:pt idx="4">
                  <c:v>Castilla y León</c:v>
                </c:pt>
                <c:pt idx="5">
                  <c:v>Aragón</c:v>
                </c:pt>
                <c:pt idx="6">
                  <c:v>Cantabria</c:v>
                </c:pt>
                <c:pt idx="7">
                  <c:v>Madrid</c:v>
                </c:pt>
                <c:pt idx="8">
                  <c:v>Ciudad de Ceuta</c:v>
                </c:pt>
                <c:pt idx="9">
                  <c:v>La Rioja</c:v>
                </c:pt>
                <c:pt idx="10">
                  <c:v>Castilla - La Mancha</c:v>
                </c:pt>
                <c:pt idx="11">
                  <c:v>Canarias</c:v>
                </c:pt>
                <c:pt idx="12">
                  <c:v>Andalucía</c:v>
                </c:pt>
                <c:pt idx="13">
                  <c:v>Galicia</c:v>
                </c:pt>
                <c:pt idx="14">
                  <c:v>Comunitat Valenciana</c:v>
                </c:pt>
                <c:pt idx="15">
                  <c:v>Cataluña</c:v>
                </c:pt>
                <c:pt idx="16">
                  <c:v>Ciudad de Melilla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0.2413793103448276</c:v>
                </c:pt>
                <c:pt idx="1">
                  <c:v>0.24183006535947713</c:v>
                </c:pt>
                <c:pt idx="2">
                  <c:v>0.3188405797101449</c:v>
                </c:pt>
                <c:pt idx="3">
                  <c:v>0.32758620689655171</c:v>
                </c:pt>
                <c:pt idx="4">
                  <c:v>0.328125</c:v>
                </c:pt>
                <c:pt idx="5">
                  <c:v>0.33</c:v>
                </c:pt>
                <c:pt idx="6">
                  <c:v>0.34090909090909088</c:v>
                </c:pt>
                <c:pt idx="7">
                  <c:v>0.36290322580645162</c:v>
                </c:pt>
                <c:pt idx="8">
                  <c:v>0.36842105263157893</c:v>
                </c:pt>
                <c:pt idx="9">
                  <c:v>0.375</c:v>
                </c:pt>
                <c:pt idx="10">
                  <c:v>0.38235294117647056</c:v>
                </c:pt>
                <c:pt idx="11">
                  <c:v>0.39189189189189189</c:v>
                </c:pt>
                <c:pt idx="12">
                  <c:v>0.42105263157894735</c:v>
                </c:pt>
                <c:pt idx="13">
                  <c:v>0.46956521739130436</c:v>
                </c:pt>
                <c:pt idx="14">
                  <c:v>0.52985074626865669</c:v>
                </c:pt>
                <c:pt idx="15">
                  <c:v>0.54347826086956519</c:v>
                </c:pt>
                <c:pt idx="16">
                  <c:v>0.54545454545454541</c:v>
                </c:pt>
                <c:pt idx="17">
                  <c:v>0.5714285714285714</c:v>
                </c:pt>
                <c:pt idx="18">
                  <c:v>0.58620689655172409</c:v>
                </c:pt>
                <c:pt idx="19">
                  <c:v>0.68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Principado de Asturias</c:v>
                </c:pt>
                <c:pt idx="3">
                  <c:v>Comunidad Foral de Navarra</c:v>
                </c:pt>
                <c:pt idx="4">
                  <c:v>Castilla y León</c:v>
                </c:pt>
                <c:pt idx="5">
                  <c:v>Aragón</c:v>
                </c:pt>
                <c:pt idx="6">
                  <c:v>Cantabria</c:v>
                </c:pt>
                <c:pt idx="7">
                  <c:v>Madrid</c:v>
                </c:pt>
                <c:pt idx="8">
                  <c:v>Ciudad de Ceuta</c:v>
                </c:pt>
                <c:pt idx="9">
                  <c:v>La Rioja</c:v>
                </c:pt>
                <c:pt idx="10">
                  <c:v>Castilla - La Mancha</c:v>
                </c:pt>
                <c:pt idx="11">
                  <c:v>Canarias</c:v>
                </c:pt>
                <c:pt idx="12">
                  <c:v>Andalucía</c:v>
                </c:pt>
                <c:pt idx="13">
                  <c:v>Galicia</c:v>
                </c:pt>
                <c:pt idx="14">
                  <c:v>Comunitat Valenciana</c:v>
                </c:pt>
                <c:pt idx="15">
                  <c:v>Cataluña</c:v>
                </c:pt>
                <c:pt idx="16">
                  <c:v>Ciudad de Melilla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0.75862068965517238</c:v>
                </c:pt>
                <c:pt idx="1">
                  <c:v>0.75816993464052285</c:v>
                </c:pt>
                <c:pt idx="2">
                  <c:v>0.6811594202898551</c:v>
                </c:pt>
                <c:pt idx="3">
                  <c:v>0.67241379310344829</c:v>
                </c:pt>
                <c:pt idx="4">
                  <c:v>0.671875</c:v>
                </c:pt>
                <c:pt idx="5">
                  <c:v>0.67</c:v>
                </c:pt>
                <c:pt idx="6">
                  <c:v>0.65909090909090906</c:v>
                </c:pt>
                <c:pt idx="7">
                  <c:v>0.63709677419354838</c:v>
                </c:pt>
                <c:pt idx="8">
                  <c:v>0.63157894736842102</c:v>
                </c:pt>
                <c:pt idx="9">
                  <c:v>0.625</c:v>
                </c:pt>
                <c:pt idx="10">
                  <c:v>0.61764705882352944</c:v>
                </c:pt>
                <c:pt idx="11">
                  <c:v>0.60810810810810811</c:v>
                </c:pt>
                <c:pt idx="12">
                  <c:v>0.57894736842105265</c:v>
                </c:pt>
                <c:pt idx="13">
                  <c:v>0.5304347826086957</c:v>
                </c:pt>
                <c:pt idx="14">
                  <c:v>0.47014925373134331</c:v>
                </c:pt>
                <c:pt idx="15">
                  <c:v>0.45652173913043476</c:v>
                </c:pt>
                <c:pt idx="16">
                  <c:v>0.45454545454545453</c:v>
                </c:pt>
                <c:pt idx="17">
                  <c:v>0.42857142857142855</c:v>
                </c:pt>
                <c:pt idx="18">
                  <c:v>0.41379310344827586</c:v>
                </c:pt>
                <c:pt idx="19">
                  <c:v>0.32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cap="small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70359910474373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>
                  <a:alpha val="75000"/>
                </a:srgbClr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/>
              <a:lstStyle/>
              <a:p>
                <a:pPr>
                  <a:defRPr/>
                </a:pPr>
                <a:endParaRPr lang="es-E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4'!$K$2:$K$23</c:f>
              <c:numCache>
                <c:formatCode>m/d/yyyy</c:formatCode>
                <c:ptCount val="22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  <c:pt idx="21">
                  <c:v>45292</c:v>
                </c:pt>
              </c:numCache>
            </c:numRef>
          </c:cat>
          <c:val>
            <c:numRef>
              <c:f>'Gráfico 4'!$L$2:$L$23</c:f>
              <c:numCache>
                <c:formatCode>General</c:formatCode>
                <c:ptCount val="22"/>
                <c:pt idx="0">
                  <c:v>1800</c:v>
                </c:pt>
                <c:pt idx="1">
                  <c:v>1875</c:v>
                </c:pt>
                <c:pt idx="2">
                  <c:v>1977</c:v>
                </c:pt>
                <c:pt idx="3">
                  <c:v>2138</c:v>
                </c:pt>
                <c:pt idx="4">
                  <c:v>2283</c:v>
                </c:pt>
                <c:pt idx="5">
                  <c:v>2403</c:v>
                </c:pt>
                <c:pt idx="6">
                  <c:v>2471</c:v>
                </c:pt>
                <c:pt idx="7">
                  <c:v>2529</c:v>
                </c:pt>
                <c:pt idx="8">
                  <c:v>2532</c:v>
                </c:pt>
                <c:pt idx="9">
                  <c:v>2435</c:v>
                </c:pt>
                <c:pt idx="10">
                  <c:v>2268</c:v>
                </c:pt>
                <c:pt idx="11">
                  <c:v>2093</c:v>
                </c:pt>
                <c:pt idx="12">
                  <c:v>2002</c:v>
                </c:pt>
                <c:pt idx="13">
                  <c:v>1921</c:v>
                </c:pt>
                <c:pt idx="14">
                  <c:v>1876</c:v>
                </c:pt>
                <c:pt idx="15">
                  <c:v>1827</c:v>
                </c:pt>
                <c:pt idx="16">
                  <c:v>1788</c:v>
                </c:pt>
                <c:pt idx="17">
                  <c:v>1739</c:v>
                </c:pt>
                <c:pt idx="18">
                  <c:v>1723</c:v>
                </c:pt>
                <c:pt idx="19">
                  <c:v>1681</c:v>
                </c:pt>
                <c:pt idx="20">
                  <c:v>1651</c:v>
                </c:pt>
                <c:pt idx="21">
                  <c:v>1632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32-4E99-9D49-A843F0A0606A}"/>
            </c:ext>
          </c:extLst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 vert="horz"/>
              <a:lstStyle/>
              <a:p>
                <a:pPr>
                  <a:defRPr/>
                </a:pPr>
                <a:endParaRPr lang="es-E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4'!$K$2:$K$23</c:f>
              <c:numCache>
                <c:formatCode>m/d/yyyy</c:formatCode>
                <c:ptCount val="22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  <c:pt idx="21">
                  <c:v>45292</c:v>
                </c:pt>
              </c:numCache>
            </c:numRef>
          </c:cat>
          <c:val>
            <c:numRef>
              <c:f>'Gráfico 4'!$M$2:$M$23</c:f>
              <c:numCache>
                <c:formatCode>General</c:formatCode>
                <c:ptCount val="22"/>
                <c:pt idx="13">
                  <c:v>2087</c:v>
                </c:pt>
                <c:pt idx="14">
                  <c:v>2032</c:v>
                </c:pt>
                <c:pt idx="15">
                  <c:v>1986</c:v>
                </c:pt>
                <c:pt idx="16">
                  <c:v>1947</c:v>
                </c:pt>
                <c:pt idx="17">
                  <c:v>1897</c:v>
                </c:pt>
                <c:pt idx="18">
                  <c:v>1878</c:v>
                </c:pt>
                <c:pt idx="19">
                  <c:v>1835</c:v>
                </c:pt>
                <c:pt idx="20">
                  <c:v>1805</c:v>
                </c:pt>
                <c:pt idx="21">
                  <c:v>1785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32-4E99-9D49-A843F0A06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342688"/>
        <c:axId val="2023338336"/>
      </c:lineChart>
      <c:catAx>
        <c:axId val="2023342688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</c:spPr>
        <c:txPr>
          <a:bodyPr rot="-2700000"/>
          <a:lstStyle/>
          <a:p>
            <a:pPr>
              <a:defRPr/>
            </a:pPr>
            <a:endParaRPr lang="es-ES"/>
          </a:p>
        </c:txPr>
        <c:crossAx val="2023338336"/>
        <c:crosses val="autoZero"/>
        <c:auto val="0"/>
        <c:lblAlgn val="ctr"/>
        <c:lblOffset val="600"/>
        <c:noMultiLvlLbl val="0"/>
      </c:catAx>
      <c:valAx>
        <c:axId val="202333833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Nº de Entes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crossAx val="2023342688"/>
        <c:crosses val="autoZero"/>
        <c:crossBetween val="between"/>
        <c:minorUnit val="200"/>
      </c:valAx>
      <c:spPr>
        <a:solidFill>
          <a:srgbClr val="FFF8D9"/>
        </a:solidFill>
        <a:ln cap="sq">
          <a:solidFill>
            <a:sysClr val="windowText" lastClr="000000">
              <a:lumMod val="50000"/>
              <a:lumOff val="50000"/>
            </a:sysClr>
          </a:solidFill>
        </a:ln>
      </c:spPr>
    </c:plotArea>
    <c:legend>
      <c:legendPos val="b"/>
      <c:overlay val="0"/>
    </c:legend>
    <c:plotVisOnly val="0"/>
    <c:dispBlanksAs val="gap"/>
    <c:showDLblsOverMax val="0"/>
  </c:chart>
  <c:spPr>
    <a:solidFill>
      <a:srgbClr val="FFEB9B"/>
    </a:solidFill>
    <a:ln w="12700">
      <a:solidFill>
        <a:srgbClr val="336600"/>
      </a:solidFill>
    </a:ln>
  </c:spPr>
  <c:txPr>
    <a:bodyPr/>
    <a:lstStyle/>
    <a:p>
      <a:pPr>
        <a:defRPr sz="700">
          <a:latin typeface="Verdana" panose="020B0604030504040204" pitchFamily="34" charset="0"/>
          <a:ea typeface="Verdana" panose="020B0604030504040204" pitchFamily="34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0"/>
              <c:layout>
                <c:manualLayout>
                  <c:x val="3.508898926857127E-2"/>
                  <c:y val="-1.180870273496992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3CA-45F7-8F07-2549D07BAE69}"/>
                </c:ext>
              </c:extLst>
            </c:dLbl>
            <c:dLbl>
              <c:idx val="1"/>
              <c:layout>
                <c:manualLayout>
                  <c:x val="1.403559570742856E-2"/>
                  <c:y val="-2.36174054699399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CA-45F7-8F07-2549D07BAE69}"/>
                </c:ext>
              </c:extLst>
            </c:dLbl>
            <c:dLbl>
              <c:idx val="2"/>
              <c:layout>
                <c:manualLayout>
                  <c:x val="2.9825640878285691E-2"/>
                  <c:y val="4.7234810939879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3CA-45F7-8F07-2549D07BAE69}"/>
                </c:ext>
              </c:extLst>
            </c:dLbl>
            <c:dLbl>
              <c:idx val="3"/>
              <c:layout>
                <c:manualLayout>
                  <c:x val="0"/>
                  <c:y val="3.9362342449899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3CA-45F7-8F07-2549D07BAE69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18.224518553311412</c:v>
                </c:pt>
                <c:pt idx="1">
                  <c:v>14.842649131047439</c:v>
                </c:pt>
                <c:pt idx="2">
                  <c:v>11.930483795209017</c:v>
                </c:pt>
                <c:pt idx="3">
                  <c:v>8.9713480507280412</c:v>
                </c:pt>
                <c:pt idx="4">
                  <c:v>9.8637858149365911</c:v>
                </c:pt>
                <c:pt idx="5">
                  <c:v>6.5288868013151715</c:v>
                </c:pt>
                <c:pt idx="6">
                  <c:v>29.638327853452324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97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3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E40-4DE0-BE3E-FA3779619DCF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E40-4DE0-BE3E-FA3779619DCF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EE40-4DE0-BE3E-FA3779619DCF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EE40-4DE0-BE3E-FA3779619DCF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EE40-4DE0-BE3E-FA3779619DCF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EE40-4DE0-BE3E-FA3779619DCF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EE40-4DE0-BE3E-FA3779619DCF}"/>
              </c:ext>
            </c:extLst>
          </c:dPt>
          <c:dLbls>
            <c:dLbl>
              <c:idx val="0"/>
              <c:layout>
                <c:manualLayout>
                  <c:x val="-0.2063896052075371"/>
                  <c:y val="3.989230961081125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E40-4DE0-BE3E-FA3779619DCF}"/>
                </c:ext>
              </c:extLst>
            </c:dLbl>
            <c:dLbl>
              <c:idx val="1"/>
              <c:layout>
                <c:manualLayout>
                  <c:x val="4.3974141983755932E-2"/>
                  <c:y val="-0.1034021229619191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E40-4DE0-BE3E-FA3779619DCF}"/>
                </c:ext>
              </c:extLst>
            </c:dLbl>
            <c:dLbl>
              <c:idx val="2"/>
              <c:layout>
                <c:manualLayout>
                  <c:x val="2.9825616289701363E-2"/>
                  <c:y val="-0.1402591618028937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E40-4DE0-BE3E-FA3779619DCF}"/>
                </c:ext>
              </c:extLst>
            </c:dLbl>
            <c:dLbl>
              <c:idx val="3"/>
              <c:layout>
                <c:manualLayout>
                  <c:x val="1.3123833322218711E-2"/>
                  <c:y val="0.1949424090117669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899129597061804"/>
                      <c:h val="0.2775509011735563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E40-4DE0-BE3E-FA3779619DCF}"/>
                </c:ext>
              </c:extLst>
            </c:dLbl>
            <c:dLbl>
              <c:idx val="4"/>
              <c:layout>
                <c:manualLayout>
                  <c:x val="-4.999490217701516E-2"/>
                  <c:y val="4.938841656869375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543983373446565"/>
                      <c:h val="0.1561586030278577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EE40-4DE0-BE3E-FA3779619DCF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E40-4DE0-BE3E-FA3779619DCF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E40-4DE0-BE3E-FA3779619DCF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6'!$K$1:$K$6</c:f>
              <c:strCache>
                <c:ptCount val="6"/>
                <c:pt idx="0">
                  <c:v>O8413: Regulación de la act. económica y contribución a su mayor eficiencia</c:v>
                </c:pt>
                <c:pt idx="1">
                  <c:v>O8425: Protección civil</c:v>
                </c:pt>
                <c:pt idx="2">
                  <c:v>O8430: S.S. obligatoria</c:v>
                </c:pt>
                <c:pt idx="3">
                  <c:v>Otras: Asuntos exteriores (O8421); Justicia (O8423); Orden público y seguridad (O8424)</c:v>
                </c:pt>
                <c:pt idx="4">
                  <c:v>O8411: Act. generales de AAPP</c:v>
                </c:pt>
                <c:pt idx="5">
                  <c:v>O8412: Regulación act. sanit., educativas y culturales y otros serv. soc. excepto S.S.</c:v>
                </c:pt>
              </c:strCache>
            </c:strRef>
          </c:cat>
          <c:val>
            <c:numRef>
              <c:f>'Gráfico 6'!$L$1:$L$6</c:f>
              <c:numCache>
                <c:formatCode>0.0</c:formatCode>
                <c:ptCount val="6"/>
                <c:pt idx="0">
                  <c:v>31.205673758865249</c:v>
                </c:pt>
                <c:pt idx="1">
                  <c:v>7.4468085106382977</c:v>
                </c:pt>
                <c:pt idx="2">
                  <c:v>7.0921985815602842</c:v>
                </c:pt>
                <c:pt idx="3">
                  <c:v>3.5460992907801421</c:v>
                </c:pt>
                <c:pt idx="4">
                  <c:v>34.751773049645394</c:v>
                </c:pt>
                <c:pt idx="5">
                  <c:v>15.957446808510639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E40-4DE0-BE3E-FA3779619DCF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26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C38-4046-9549-F0C39F847FE5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C38-4046-9549-F0C39F847FE5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5C38-4046-9549-F0C39F847FE5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5C38-4046-9549-F0C39F847FE5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5C38-4046-9549-F0C39F847FE5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5C38-4046-9549-F0C39F847FE5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5C38-4046-9549-F0C39F847FE5}"/>
              </c:ext>
            </c:extLst>
          </c:dPt>
          <c:dLbls>
            <c:dLbl>
              <c:idx val="0"/>
              <c:layout>
                <c:manualLayout>
                  <c:x val="4.033846125017692E-2"/>
                  <c:y val="0.1158466388844475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C38-4046-9549-F0C39F847FE5}"/>
                </c:ext>
              </c:extLst>
            </c:dLbl>
            <c:dLbl>
              <c:idx val="1"/>
              <c:layout>
                <c:manualLayout>
                  <c:x val="-0.11545294516731547"/>
                  <c:y val="2.164079268217984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096052406049888"/>
                      <c:h val="0.232433641341751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C38-4046-9549-F0C39F847FE5}"/>
                </c:ext>
              </c:extLst>
            </c:dLbl>
            <c:dLbl>
              <c:idx val="2"/>
              <c:layout>
                <c:manualLayout>
                  <c:x val="-0.11016193914729944"/>
                  <c:y val="-2.457146393154102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C38-4046-9549-F0C39F847FE5}"/>
                </c:ext>
              </c:extLst>
            </c:dLbl>
            <c:dLbl>
              <c:idx val="3"/>
              <c:layout>
                <c:manualLayout>
                  <c:x val="-1.4873677765181347E-2"/>
                  <c:y val="-0.2917437682401303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213219785422226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C38-4046-9549-F0C39F847FE5}"/>
                </c:ext>
              </c:extLst>
            </c:dLbl>
            <c:dLbl>
              <c:idx val="4"/>
              <c:layout>
                <c:manualLayout>
                  <c:x val="4.5371675226666859E-2"/>
                  <c:y val="-0.1400995925644505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323459985328862"/>
                      <c:h val="0.418889354124660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5C38-4046-9549-F0C39F847FE5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C38-4046-9549-F0C39F847FE5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C38-4046-9549-F0C39F847FE5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7'!$K$1:$K$5</c:f>
              <c:strCache>
                <c:ptCount val="5"/>
                <c:pt idx="0">
                  <c:v>M70: Act. de las sedes centrales; act. de consultoría de gestión empresarial</c:v>
                </c:pt>
                <c:pt idx="1">
                  <c:v>M71: Servicios técnicos de arquitectura e ingeniería; ensayos y análisis técnicos.</c:v>
                </c:pt>
                <c:pt idx="2">
                  <c:v>M72: Investigación y Desarrollo</c:v>
                </c:pt>
                <c:pt idx="3">
                  <c:v>M73: Publicidad y estudios de mercado</c:v>
                </c:pt>
                <c:pt idx="4">
                  <c:v>Otras: Act. Jurídicas y de contabilidad (M69); Actividades veterinarias (M75); Otras act. profesionales científicas y técnicas (M74)</c:v>
                </c:pt>
              </c:strCache>
            </c:strRef>
          </c:cat>
          <c:val>
            <c:numRef>
              <c:f>'Gráfico 7'!$L$1:$L$5</c:f>
              <c:numCache>
                <c:formatCode>0.0</c:formatCode>
                <c:ptCount val="5"/>
                <c:pt idx="0">
                  <c:v>6.7010309278350517</c:v>
                </c:pt>
                <c:pt idx="1">
                  <c:v>18.298969072164947</c:v>
                </c:pt>
                <c:pt idx="2">
                  <c:v>60.309278350515463</c:v>
                </c:pt>
                <c:pt idx="3">
                  <c:v>4.1237113402061851</c:v>
                </c:pt>
                <c:pt idx="4">
                  <c:v>10.56701030927835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C38-4046-9549-F0C39F847FE5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659779536134151"/>
          <c:y val="9.0072246889273969E-2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D43-4A89-8114-A6B1E914B20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D43-4A89-8114-A6B1E914B20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4D43-4A89-8114-A6B1E914B20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4D43-4A89-8114-A6B1E914B203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4D43-4A89-8114-A6B1E914B203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4D43-4A89-8114-A6B1E914B203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4D43-4A89-8114-A6B1E914B203}"/>
              </c:ext>
            </c:extLst>
          </c:dPt>
          <c:dLbls>
            <c:dLbl>
              <c:idx val="0"/>
              <c:layout>
                <c:manualLayout>
                  <c:x val="3.5088927921289516E-2"/>
                  <c:y val="-8.33971539383740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D43-4A89-8114-A6B1E914B203}"/>
                </c:ext>
              </c:extLst>
            </c:dLbl>
            <c:dLbl>
              <c:idx val="1"/>
              <c:layout>
                <c:manualLayout>
                  <c:x val="6.9155764552261148E-2"/>
                  <c:y val="-1.385535106224427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905506746683697"/>
                      <c:h val="0.124124649904800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D43-4A89-8114-A6B1E914B203}"/>
                </c:ext>
              </c:extLst>
            </c:dLbl>
            <c:dLbl>
              <c:idx val="2"/>
              <c:layout>
                <c:manualLayout>
                  <c:x val="-2.5465059051049694E-3"/>
                  <c:y val="0.1448553076494792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788875618852467"/>
                      <c:h val="0.1696809038073805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4D43-4A89-8114-A6B1E914B203}"/>
                </c:ext>
              </c:extLst>
            </c:dLbl>
            <c:dLbl>
              <c:idx val="3"/>
              <c:layout>
                <c:manualLayout>
                  <c:x val="-0.12423895545033832"/>
                  <c:y val="3.1412804996941782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403880631398989"/>
                      <c:h val="0.143648758720192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D43-4A89-8114-A6B1E914B203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D43-4A89-8114-A6B1E914B203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43-4A89-8114-A6B1E914B203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D43-4A89-8114-A6B1E914B203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8'!$K$1:$K$4</c:f>
              <c:strCache>
                <c:ptCount val="4"/>
                <c:pt idx="0">
                  <c:v>Q861: Act. hospitalarias</c:v>
                </c:pt>
                <c:pt idx="1">
                  <c:v>Q869: Otras act. sanitarias</c:v>
                </c:pt>
                <c:pt idx="2">
                  <c:v>Q889: Otras act. de serv. sociales sin alojamiento</c:v>
                </c:pt>
                <c:pt idx="3">
                  <c:v>Q862,Q871,Q872,  Q873,Q879,Q881*</c:v>
                </c:pt>
              </c:strCache>
            </c:strRef>
          </c:cat>
          <c:val>
            <c:numRef>
              <c:f>'Gráfico 8'!$L$1:$L$4</c:f>
              <c:numCache>
                <c:formatCode>0.0</c:formatCode>
                <c:ptCount val="4"/>
                <c:pt idx="0">
                  <c:v>19.014084507042252</c:v>
                </c:pt>
                <c:pt idx="1">
                  <c:v>34.507042253521128</c:v>
                </c:pt>
                <c:pt idx="2">
                  <c:v>27.464788732394368</c:v>
                </c:pt>
                <c:pt idx="3">
                  <c:v>19.014084507042252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D43-4A89-8114-A6B1E914B20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8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CBDE-4407-A0A5-6AB8B07B417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CBDE-4407-A0A5-6AB8B07B417C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CBDE-4407-A0A5-6AB8B07B417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CBDE-4407-A0A5-6AB8B07B417C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CBDE-4407-A0A5-6AB8B07B417C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CBDE-4407-A0A5-6AB8B07B417C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CBDE-4407-A0A5-6AB8B07B417C}"/>
              </c:ext>
            </c:extLst>
          </c:dPt>
          <c:dLbls>
            <c:dLbl>
              <c:idx val="0"/>
              <c:layout>
                <c:manualLayout>
                  <c:x val="1.3162963701888221E-2"/>
                  <c:y val="-1.954880227266795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759019965862877"/>
                      <c:h val="0.2642077088904252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CBDE-4407-A0A5-6AB8B07B417C}"/>
                </c:ext>
              </c:extLst>
            </c:dLbl>
            <c:dLbl>
              <c:idx val="1"/>
              <c:layout>
                <c:manualLayout>
                  <c:x val="-6.2271727970009596E-3"/>
                  <c:y val="-0.1811922837593381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365643636876686"/>
                      <c:h val="0.2678570699381291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BDE-4407-A0A5-6AB8B07B417C}"/>
                </c:ext>
              </c:extLst>
            </c:dLbl>
            <c:dLbl>
              <c:idx val="2"/>
              <c:layout>
                <c:manualLayout>
                  <c:x val="8.0571105135614315E-2"/>
                  <c:y val="-4.05283877758655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BDE-4407-A0A5-6AB8B07B417C}"/>
                </c:ext>
              </c:extLst>
            </c:dLbl>
            <c:dLbl>
              <c:idx val="3"/>
              <c:layout>
                <c:manualLayout>
                  <c:x val="5.5995022174800367E-2"/>
                  <c:y val="-0.1241960678747230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BDE-4407-A0A5-6AB8B07B417C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BDE-4407-A0A5-6AB8B07B417C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BDE-4407-A0A5-6AB8B07B417C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BDE-4407-A0A5-6AB8B07B417C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9'!$K$1:$K$4</c:f>
              <c:strCache>
                <c:ptCount val="4"/>
                <c:pt idx="0">
                  <c:v>Educación preprimaria (P851); Educación Primaria (P852); Educación secundaria (P853)</c:v>
                </c:pt>
                <c:pt idx="1">
                  <c:v>P854: Educación postsecundaria</c:v>
                </c:pt>
                <c:pt idx="2">
                  <c:v>P855: Otra educación</c:v>
                </c:pt>
                <c:pt idx="3">
                  <c:v>P856: Otra educación n.c.o.p.</c:v>
                </c:pt>
              </c:strCache>
            </c:strRef>
          </c:cat>
          <c:val>
            <c:numRef>
              <c:f>'Gráfico 9'!$L$1:$L$4</c:f>
              <c:numCache>
                <c:formatCode>0.0</c:formatCode>
                <c:ptCount val="4"/>
                <c:pt idx="0">
                  <c:v>3.0434782608695654</c:v>
                </c:pt>
                <c:pt idx="1">
                  <c:v>43.04347826086957</c:v>
                </c:pt>
                <c:pt idx="2">
                  <c:v>30.869565217391305</c:v>
                </c:pt>
                <c:pt idx="3">
                  <c:v>23.043478260869566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BDE-4407-A0A5-6AB8B07B417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8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C39-4814-B454-0D6478B2510B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C39-4814-B454-0D6478B2510B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C39-4814-B454-0D6478B2510B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C39-4814-B454-0D6478B2510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C39-4814-B454-0D6478B2510B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C39-4814-B454-0D6478B2510B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C39-4814-B454-0D6478B2510B}"/>
              </c:ext>
            </c:extLst>
          </c:dPt>
          <c:dLbls>
            <c:dLbl>
              <c:idx val="0"/>
              <c:layout>
                <c:manualLayout>
                  <c:x val="-5.0653449783873553E-2"/>
                  <c:y val="-9.15933710917708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C39-4814-B454-0D6478B2510B}"/>
                </c:ext>
              </c:extLst>
            </c:dLbl>
            <c:dLbl>
              <c:idx val="1"/>
              <c:layout>
                <c:manualLayout>
                  <c:x val="1.4035543611910405E-2"/>
                  <c:y val="-0.1393052016116493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C39-4814-B454-0D6478B2510B}"/>
                </c:ext>
              </c:extLst>
            </c:dLbl>
            <c:dLbl>
              <c:idx val="2"/>
              <c:layout>
                <c:manualLayout>
                  <c:x val="6.8322194034876618E-2"/>
                  <c:y val="8.313777201764936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39-4814-B454-0D6478B2510B}"/>
                </c:ext>
              </c:extLst>
            </c:dLbl>
            <c:dLbl>
              <c:idx val="3"/>
              <c:layout>
                <c:manualLayout>
                  <c:x val="-1.3998755543700092E-2"/>
                  <c:y val="9.12224040236577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C39-4814-B454-0D6478B2510B}"/>
                </c:ext>
              </c:extLst>
            </c:dLbl>
            <c:dLbl>
              <c:idx val="4"/>
              <c:layout>
                <c:manualLayout>
                  <c:x val="-1.4868579793182157E-2"/>
                  <c:y val="0.1331624141569326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09782319351296"/>
                      <c:h val="0.2199862984051557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9C39-4814-B454-0D6478B2510B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C39-4814-B454-0D6478B2510B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C39-4814-B454-0D6478B2510B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10'!$K$1:$K$5</c:f>
              <c:strCache>
                <c:ptCount val="5"/>
                <c:pt idx="0">
                  <c:v>R900: Act. de creación, artísticas y espectáculos.</c:v>
                </c:pt>
                <c:pt idx="1">
                  <c:v>R910:Act. de bibliotecas, archivos, museos y otras act. culturales</c:v>
                </c:pt>
                <c:pt idx="2">
                  <c:v>R920: Act. de juegos de azar y apuestas</c:v>
                </c:pt>
                <c:pt idx="3">
                  <c:v>R931:Act. deportivas</c:v>
                </c:pt>
                <c:pt idx="4">
                  <c:v>R932:Act. recreativas y de entretenimiento</c:v>
                </c:pt>
              </c:strCache>
            </c:strRef>
          </c:cat>
          <c:val>
            <c:numRef>
              <c:f>'Gráfico 10'!$L$1:$L$5</c:f>
              <c:numCache>
                <c:formatCode>0.0</c:formatCode>
                <c:ptCount val="5"/>
                <c:pt idx="0">
                  <c:v>15.706806282722512</c:v>
                </c:pt>
                <c:pt idx="1">
                  <c:v>51.308900523560212</c:v>
                </c:pt>
                <c:pt idx="2">
                  <c:v>1.0471204188481675</c:v>
                </c:pt>
                <c:pt idx="3">
                  <c:v>15.706806282722512</c:v>
                </c:pt>
                <c:pt idx="4">
                  <c:v>16.230366492146597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C39-4814-B454-0D6478B2510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71F-427D-9582-B7040A941B2A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71F-427D-9582-B7040A941B2A}"/>
              </c:ext>
            </c:extLst>
          </c:dPt>
          <c:dPt>
            <c:idx val="2"/>
            <c:bubble3D val="0"/>
            <c:explosion val="24"/>
            <c:extLst>
              <c:ext xmlns:c16="http://schemas.microsoft.com/office/drawing/2014/chart" uri="{C3380CC4-5D6E-409C-BE32-E72D297353CC}">
                <c16:uniqueId val="{00000003-471F-427D-9582-B7040A941B2A}"/>
              </c:ext>
            </c:extLst>
          </c:dPt>
          <c:dPt>
            <c:idx val="3"/>
            <c:bubble3D val="0"/>
            <c:explosion val="12"/>
            <c:extLst>
              <c:ext xmlns:c16="http://schemas.microsoft.com/office/drawing/2014/chart" uri="{C3380CC4-5D6E-409C-BE32-E72D297353CC}">
                <c16:uniqueId val="{00000005-471F-427D-9582-B7040A941B2A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471F-427D-9582-B7040A941B2A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7-471F-427D-9582-B7040A941B2A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8-471F-427D-9582-B7040A941B2A}"/>
              </c:ext>
            </c:extLst>
          </c:dPt>
          <c:dLbls>
            <c:dLbl>
              <c:idx val="0"/>
              <c:layout>
                <c:manualLayout>
                  <c:x val="-0.35425139174635578"/>
                  <c:y val="9.19112531179609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321376705960542"/>
                      <c:h val="0.2057447438740961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471F-427D-9582-B7040A941B2A}"/>
                </c:ext>
              </c:extLst>
            </c:dLbl>
            <c:dLbl>
              <c:idx val="1"/>
              <c:layout>
                <c:manualLayout>
                  <c:x val="-7.0831911871771416E-2"/>
                  <c:y val="-2.361750374029667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06031810243011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71F-427D-9582-B7040A941B2A}"/>
                </c:ext>
              </c:extLst>
            </c:dLbl>
            <c:dLbl>
              <c:idx val="2"/>
              <c:layout>
                <c:manualLayout>
                  <c:x val="0.12813036148203832"/>
                  <c:y val="-0.1083453141142446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06207345819414"/>
                      <c:h val="0.166989208030855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71F-427D-9582-B7040A941B2A}"/>
                </c:ext>
              </c:extLst>
            </c:dLbl>
            <c:dLbl>
              <c:idx val="3"/>
              <c:layout>
                <c:manualLayout>
                  <c:x val="3.1497268864838709E-2"/>
                  <c:y val="9.920086594581981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57656520140847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471F-427D-9582-B7040A941B2A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71F-427D-9582-B7040A941B2A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71F-427D-9582-B7040A941B2A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71F-427D-9582-B7040A941B2A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11'!$K$1:$K$4</c:f>
              <c:strCache>
                <c:ptCount val="4"/>
                <c:pt idx="0">
                  <c:v>S941: Act. de organizaciones empresariales y patronales</c:v>
                </c:pt>
                <c:pt idx="1">
                  <c:v>S949: Otras act. asociativas</c:v>
                </c:pt>
                <c:pt idx="2">
                  <c:v>S951: Reparación de ordenadores y equipos de comunicación</c:v>
                </c:pt>
                <c:pt idx="3">
                  <c:v>S960: Otros servicios personales</c:v>
                </c:pt>
              </c:strCache>
            </c:strRef>
          </c:cat>
          <c:val>
            <c:numRef>
              <c:f>'Gráfico 11'!$L$1:$L$4</c:f>
              <c:numCache>
                <c:formatCode>0.0</c:formatCode>
                <c:ptCount val="4"/>
                <c:pt idx="0">
                  <c:v>1.4814814814814815E-2</c:v>
                </c:pt>
                <c:pt idx="1">
                  <c:v>0.94074074074074077</c:v>
                </c:pt>
                <c:pt idx="2">
                  <c:v>7.4074074074074077E-3</c:v>
                </c:pt>
                <c:pt idx="3">
                  <c:v>3.7037037037037035E-2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71F-427D-9582-B7040A941B2A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0.0</c:formatCode>
                <c:ptCount val="3"/>
                <c:pt idx="0">
                  <c:v>71.990740740740748</c:v>
                </c:pt>
                <c:pt idx="1">
                  <c:v>24.305555555555554</c:v>
                </c:pt>
                <c:pt idx="2">
                  <c:v>3.7037037037037033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7989601386482"/>
          <c:y val="9.055118110236221E-2"/>
          <c:w val="0.8336221837088387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13'!$J$1:$M$1</c:f>
              <c:strCache>
                <c:ptCount val="4"/>
                <c:pt idx="0">
                  <c:v>Comunidad o Ciudad Autónoma accionista mayoritario</c:v>
                </c:pt>
                <c:pt idx="1">
                  <c:v>Mayoría
pública conjunta</c:v>
                </c:pt>
                <c:pt idx="2">
                  <c:v>Minoría
publica conjunta</c:v>
                </c:pt>
                <c:pt idx="3">
                  <c:v>Total</c:v>
                </c:pt>
              </c:strCache>
            </c:strRef>
          </c:cat>
          <c:val>
            <c:numRef>
              <c:f>'Gráfico 13'!$J$2:$M$2</c:f>
              <c:numCache>
                <c:formatCode>#,##0.00</c:formatCode>
                <c:ptCount val="4"/>
                <c:pt idx="0">
                  <c:v>30809769.803858522</c:v>
                </c:pt>
                <c:pt idx="1">
                  <c:v>9140874.228571428</c:v>
                </c:pt>
                <c:pt idx="2">
                  <c:v>12850457.5625</c:v>
                </c:pt>
                <c:pt idx="3">
                  <c:v>24877864.638888888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83-4909-8E0E-C3156410A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1984"/>
        <c:axId val="21116336"/>
      </c:barChart>
      <c:catAx>
        <c:axId val="2111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6336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\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1984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0121317157712308E-2"/>
          <c:y val="9.055118110236221E-2"/>
          <c:w val="0.89428076256499134"/>
          <c:h val="0.7322834645669291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14'!$I$1:$O$1</c:f>
              <c:strCache>
                <c:ptCount val="7"/>
                <c:pt idx="0">
                  <c:v>100%</c:v>
                </c:pt>
                <c:pt idx="1">
                  <c:v>[90%-100%)</c:v>
                </c:pt>
                <c:pt idx="2">
                  <c:v>[80%-90%)</c:v>
                </c:pt>
                <c:pt idx="3">
                  <c:v>[70%-80%)</c:v>
                </c:pt>
                <c:pt idx="4">
                  <c:v>[60%-70%)</c:v>
                </c:pt>
                <c:pt idx="5">
                  <c:v>[50%-60%)</c:v>
                </c:pt>
                <c:pt idx="6">
                  <c:v>&lt;50%</c:v>
                </c:pt>
              </c:strCache>
            </c:strRef>
          </c:cat>
          <c:val>
            <c:numRef>
              <c:f>'Gráfico 14'!$I$2:$O$2</c:f>
              <c:numCache>
                <c:formatCode>General</c:formatCode>
                <c:ptCount val="7"/>
                <c:pt idx="0">
                  <c:v>215</c:v>
                </c:pt>
                <c:pt idx="1">
                  <c:v>31</c:v>
                </c:pt>
                <c:pt idx="2">
                  <c:v>14</c:v>
                </c:pt>
                <c:pt idx="3">
                  <c:v>19</c:v>
                </c:pt>
                <c:pt idx="4">
                  <c:v>9</c:v>
                </c:pt>
                <c:pt idx="5">
                  <c:v>56</c:v>
                </c:pt>
                <c:pt idx="6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B1-4843-B51C-9B85A930A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5248"/>
        <c:axId val="21111440"/>
      </c:barChart>
      <c:catAx>
        <c:axId val="2111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1440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_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524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 i="0" baseline="0">
                    <a:latin typeface="Verdana" panose="020B0604030504040204" pitchFamily="34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Melilla</c:v>
                </c:pt>
                <c:pt idx="2">
                  <c:v>Región de Murcia</c:v>
                </c:pt>
                <c:pt idx="3">
                  <c:v>Varios</c:v>
                </c:pt>
                <c:pt idx="4">
                  <c:v>País Vasco</c:v>
                </c:pt>
                <c:pt idx="5">
                  <c:v>Andalucía</c:v>
                </c:pt>
                <c:pt idx="6">
                  <c:v>Principado de Asturias</c:v>
                </c:pt>
                <c:pt idx="7">
                  <c:v>Aragón</c:v>
                </c:pt>
                <c:pt idx="8">
                  <c:v>Canarias</c:v>
                </c:pt>
                <c:pt idx="9">
                  <c:v>Comunidad de Madrid</c:v>
                </c:pt>
                <c:pt idx="10">
                  <c:v>Castilla - La Mancha</c:v>
                </c:pt>
                <c:pt idx="11">
                  <c:v>Cataluña</c:v>
                </c:pt>
                <c:pt idx="12">
                  <c:v>Galicia</c:v>
                </c:pt>
                <c:pt idx="13">
                  <c:v>Castilla y León</c:v>
                </c:pt>
                <c:pt idx="14">
                  <c:v>Comunidad Foral de Navarra</c:v>
                </c:pt>
                <c:pt idx="15">
                  <c:v>Comunitat Valenciana</c:v>
                </c:pt>
                <c:pt idx="16">
                  <c:v>Cantabria</c:v>
                </c:pt>
                <c:pt idx="17">
                  <c:v>La Rioja</c:v>
                </c:pt>
                <c:pt idx="18">
                  <c:v>Extremadura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0.51537534292239207</c:v>
                </c:pt>
                <c:pt idx="1">
                  <c:v>0.60314562500596902</c:v>
                </c:pt>
                <c:pt idx="2">
                  <c:v>0.62117822807225143</c:v>
                </c:pt>
                <c:pt idx="3">
                  <c:v>0.69884646877765122</c:v>
                </c:pt>
                <c:pt idx="4">
                  <c:v>0.73169453833032194</c:v>
                </c:pt>
                <c:pt idx="5">
                  <c:v>0.80512240303109484</c:v>
                </c:pt>
                <c:pt idx="6">
                  <c:v>0.81455183287122024</c:v>
                </c:pt>
                <c:pt idx="7">
                  <c:v>0.84322283776178386</c:v>
                </c:pt>
                <c:pt idx="8">
                  <c:v>0.8548700647450288</c:v>
                </c:pt>
                <c:pt idx="9">
                  <c:v>0.85795521669981079</c:v>
                </c:pt>
                <c:pt idx="10">
                  <c:v>0.86665947437419277</c:v>
                </c:pt>
                <c:pt idx="11">
                  <c:v>0.902818323820056</c:v>
                </c:pt>
                <c:pt idx="12">
                  <c:v>0.90970870514266344</c:v>
                </c:pt>
                <c:pt idx="13">
                  <c:v>0.91990905539693679</c:v>
                </c:pt>
                <c:pt idx="14">
                  <c:v>0.95522835903655112</c:v>
                </c:pt>
                <c:pt idx="15">
                  <c:v>0.95533665716759286</c:v>
                </c:pt>
                <c:pt idx="16">
                  <c:v>0.98337095436103872</c:v>
                </c:pt>
                <c:pt idx="17">
                  <c:v>0.9913600335002849</c:v>
                </c:pt>
                <c:pt idx="18">
                  <c:v>0.99952220675176284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52339688041594E-2"/>
          <c:y val="7.1874999999999994E-2"/>
          <c:w val="0.90987868284228768"/>
          <c:h val="0.5781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17'!$J$1</c:f>
              <c:strCache>
                <c:ptCount val="1"/>
                <c:pt idx="0">
                  <c:v>Nº de consorcios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17'!$J$2:$J$6</c:f>
              <c:numCache>
                <c:formatCode>0</c:formatCode>
                <c:ptCount val="5"/>
                <c:pt idx="0">
                  <c:v>72</c:v>
                </c:pt>
                <c:pt idx="1">
                  <c:v>68</c:v>
                </c:pt>
                <c:pt idx="2">
                  <c:v>68</c:v>
                </c:pt>
                <c:pt idx="3">
                  <c:v>83</c:v>
                </c:pt>
                <c:pt idx="4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99-4136-AFD4-44070F8E528D}"/>
            </c:ext>
          </c:extLst>
        </c:ser>
        <c:ser>
          <c:idx val="1"/>
          <c:order val="1"/>
          <c:tx>
            <c:strRef>
              <c:f>'Gráfico 17'!$K$1</c:f>
              <c:strCache>
                <c:ptCount val="1"/>
                <c:pt idx="0">
                  <c:v>Nº de consorcios sectorizados en el sector AA.PP.</c:v>
                </c:pt>
              </c:strCache>
            </c:strRef>
          </c:tx>
          <c:spPr>
            <a:gradFill rotWithShape="0">
              <a:gsLst>
                <a:gs pos="21000">
                  <a:srgbClr val="C8A200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17'!$K$2:$K$6</c:f>
              <c:numCache>
                <c:formatCode>0</c:formatCode>
                <c:ptCount val="5"/>
                <c:pt idx="0">
                  <c:v>52</c:v>
                </c:pt>
                <c:pt idx="1">
                  <c:v>45</c:v>
                </c:pt>
                <c:pt idx="2">
                  <c:v>54</c:v>
                </c:pt>
                <c:pt idx="3">
                  <c:v>64</c:v>
                </c:pt>
                <c:pt idx="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99-4136-AFD4-44070F8E528D}"/>
            </c:ext>
          </c:extLst>
        </c:ser>
        <c:ser>
          <c:idx val="2"/>
          <c:order val="2"/>
          <c:tx>
            <c:strRef>
              <c:f>'Gráfico 17'!$L$1</c:f>
              <c:strCache>
                <c:ptCount val="1"/>
                <c:pt idx="0">
                  <c:v>Nº de consorcios sectorizados en el subsector CC.AA.</c:v>
                </c:pt>
              </c:strCache>
            </c:strRef>
          </c:tx>
          <c:spPr>
            <a:gradFill rotWithShape="0">
              <a:gsLst>
                <a:gs pos="27000">
                  <a:schemeClr val="accent6">
                    <a:lumMod val="75000"/>
                  </a:schemeClr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99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17'!$L$2:$L$6</c:f>
              <c:numCache>
                <c:formatCode>0</c:formatCode>
                <c:ptCount val="5"/>
                <c:pt idx="0">
                  <c:v>18</c:v>
                </c:pt>
                <c:pt idx="1">
                  <c:v>22</c:v>
                </c:pt>
                <c:pt idx="2">
                  <c:v>36</c:v>
                </c:pt>
                <c:pt idx="3">
                  <c:v>62</c:v>
                </c:pt>
                <c:pt idx="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99-4136-AFD4-44070F8E5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4704"/>
        <c:axId val="21924320"/>
      </c:barChart>
      <c:catAx>
        <c:axId val="2111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2192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32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114704"/>
        <c:crosses val="autoZero"/>
        <c:crossBetween val="between"/>
        <c:majorUnit val="25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556325823223571"/>
          <c:y val="0.79374999999999996"/>
          <c:w val="0.50433275563258229"/>
          <c:h val="0.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019106586403868"/>
          <c:y val="1.794453507340946E-2"/>
          <c:w val="0.66879583188230129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18'!$B$1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Melilla (0/1)*</c:v>
                </c:pt>
                <c:pt idx="2">
                  <c:v>Ceuta (0/1)*</c:v>
                </c:pt>
                <c:pt idx="3">
                  <c:v>La Rioja (0/2)*</c:v>
                </c:pt>
                <c:pt idx="4">
                  <c:v>Cantabria (0/2)*</c:v>
                </c:pt>
                <c:pt idx="5">
                  <c:v>C. - La Mancha (0/3)*</c:v>
                </c:pt>
                <c:pt idx="6">
                  <c:v>Canarias (1/9)*</c:v>
                </c:pt>
                <c:pt idx="7">
                  <c:v>C.F. de Navarra (2/5)*</c:v>
                </c:pt>
                <c:pt idx="8">
                  <c:v>P. de Asturias (3/5)*</c:v>
                </c:pt>
                <c:pt idx="9">
                  <c:v>R. de Murcia (3/7)*</c:v>
                </c:pt>
                <c:pt idx="10">
                  <c:v>Castilla y León (3/7)*</c:v>
                </c:pt>
                <c:pt idx="11">
                  <c:v>País Vasco (3/8)*</c:v>
                </c:pt>
                <c:pt idx="12">
                  <c:v>Illes Balears (3/18)*</c:v>
                </c:pt>
                <c:pt idx="13">
                  <c:v>Extremadura (5/18)*</c:v>
                </c:pt>
                <c:pt idx="14">
                  <c:v>Aragón (6/13)*</c:v>
                </c:pt>
                <c:pt idx="15">
                  <c:v>Galicia (9/20)*</c:v>
                </c:pt>
                <c:pt idx="16">
                  <c:v>C. Valenciana (11/26)*</c:v>
                </c:pt>
                <c:pt idx="17">
                  <c:v>C. de Madrid (13/20)*</c:v>
                </c:pt>
                <c:pt idx="18">
                  <c:v>Andalucía (30/38)*</c:v>
                </c:pt>
                <c:pt idx="19">
                  <c:v>Cataluña (66/113)*</c:v>
                </c:pt>
              </c:strCache>
            </c:strRef>
          </c:cat>
          <c:val>
            <c:numRef>
              <c:f>'Gráfico 18'!$B$2:$B$21</c:f>
              <c:numCache>
                <c:formatCode>#,##0</c:formatCode>
                <c:ptCount val="20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5</c:v>
                </c:pt>
                <c:pt idx="14">
                  <c:v>6</c:v>
                </c:pt>
                <c:pt idx="15">
                  <c:v>9</c:v>
                </c:pt>
                <c:pt idx="16">
                  <c:v>11</c:v>
                </c:pt>
                <c:pt idx="17">
                  <c:v>13</c:v>
                </c:pt>
                <c:pt idx="18">
                  <c:v>30</c:v>
                </c:pt>
                <c:pt idx="19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52-4C25-B875-2097E62D64D4}"/>
            </c:ext>
          </c:extLst>
        </c:ser>
        <c:ser>
          <c:idx val="1"/>
          <c:order val="1"/>
          <c:tx>
            <c:strRef>
              <c:f>'Gráfico 18'!$C$1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5900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Melilla (0/1)*</c:v>
                </c:pt>
                <c:pt idx="2">
                  <c:v>Ceuta (0/1)*</c:v>
                </c:pt>
                <c:pt idx="3">
                  <c:v>La Rioja (0/2)*</c:v>
                </c:pt>
                <c:pt idx="4">
                  <c:v>Cantabria (0/2)*</c:v>
                </c:pt>
                <c:pt idx="5">
                  <c:v>C. - La Mancha (0/3)*</c:v>
                </c:pt>
                <c:pt idx="6">
                  <c:v>Canarias (1/9)*</c:v>
                </c:pt>
                <c:pt idx="7">
                  <c:v>C.F. de Navarra (2/5)*</c:v>
                </c:pt>
                <c:pt idx="8">
                  <c:v>P. de Asturias (3/5)*</c:v>
                </c:pt>
                <c:pt idx="9">
                  <c:v>R. de Murcia (3/7)*</c:v>
                </c:pt>
                <c:pt idx="10">
                  <c:v>Castilla y León (3/7)*</c:v>
                </c:pt>
                <c:pt idx="11">
                  <c:v>País Vasco (3/8)*</c:v>
                </c:pt>
                <c:pt idx="12">
                  <c:v>Illes Balears (3/18)*</c:v>
                </c:pt>
                <c:pt idx="13">
                  <c:v>Extremadura (5/18)*</c:v>
                </c:pt>
                <c:pt idx="14">
                  <c:v>Aragón (6/13)*</c:v>
                </c:pt>
                <c:pt idx="15">
                  <c:v>Galicia (9/20)*</c:v>
                </c:pt>
                <c:pt idx="16">
                  <c:v>C. Valenciana (11/26)*</c:v>
                </c:pt>
                <c:pt idx="17">
                  <c:v>C. de Madrid (13/20)*</c:v>
                </c:pt>
                <c:pt idx="18">
                  <c:v>Andalucía (30/38)*</c:v>
                </c:pt>
                <c:pt idx="19">
                  <c:v>Cataluña (66/113)*</c:v>
                </c:pt>
              </c:strCache>
            </c:strRef>
          </c:cat>
          <c:val>
            <c:numRef>
              <c:f>'Gráfico 18'!$C$2:$C$21</c:f>
              <c:numCache>
                <c:formatCode>#,##0</c:formatCode>
                <c:ptCount val="20"/>
                <c:pt idx="0">
                  <c:v>4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8</c:v>
                </c:pt>
                <c:pt idx="7">
                  <c:v>3</c:v>
                </c:pt>
                <c:pt idx="8">
                  <c:v>2</c:v>
                </c:pt>
                <c:pt idx="9">
                  <c:v>4</c:v>
                </c:pt>
                <c:pt idx="10">
                  <c:v>4</c:v>
                </c:pt>
                <c:pt idx="11">
                  <c:v>5</c:v>
                </c:pt>
                <c:pt idx="12">
                  <c:v>15</c:v>
                </c:pt>
                <c:pt idx="13">
                  <c:v>13</c:v>
                </c:pt>
                <c:pt idx="14">
                  <c:v>7</c:v>
                </c:pt>
                <c:pt idx="15">
                  <c:v>11</c:v>
                </c:pt>
                <c:pt idx="16">
                  <c:v>15</c:v>
                </c:pt>
                <c:pt idx="17">
                  <c:v>7</c:v>
                </c:pt>
                <c:pt idx="18">
                  <c:v>8</c:v>
                </c:pt>
                <c:pt idx="19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52-4C25-B875-2097E62D6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1922144"/>
        <c:axId val="21924864"/>
      </c:barChart>
      <c:catAx>
        <c:axId val="219221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92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864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922144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egendEntry>
        <c:idx val="1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ayout>
        <c:manualLayout>
          <c:xMode val="edge"/>
          <c:yMode val="edge"/>
          <c:x val="0.58414979316350979"/>
          <c:y val="0.43177117024677863"/>
          <c:w val="0.36795123013281078"/>
          <c:h val="9.7502769660874566E-2"/>
        </c:manualLayout>
      </c:layout>
      <c:overlay val="1"/>
      <c:spPr>
        <a:noFill/>
        <a:ln w="25403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190</c:v>
                </c:pt>
                <c:pt idx="1">
                  <c:v>100</c:v>
                </c:pt>
                <c:pt idx="2">
                  <c:v>69</c:v>
                </c:pt>
                <c:pt idx="3">
                  <c:v>75</c:v>
                </c:pt>
                <c:pt idx="4">
                  <c:v>74</c:v>
                </c:pt>
                <c:pt idx="5">
                  <c:v>44</c:v>
                </c:pt>
                <c:pt idx="6">
                  <c:v>64</c:v>
                </c:pt>
                <c:pt idx="7">
                  <c:v>34</c:v>
                </c:pt>
                <c:pt idx="8">
                  <c:v>368</c:v>
                </c:pt>
                <c:pt idx="9">
                  <c:v>58</c:v>
                </c:pt>
                <c:pt idx="10">
                  <c:v>115</c:v>
                </c:pt>
                <c:pt idx="11">
                  <c:v>124</c:v>
                </c:pt>
                <c:pt idx="12">
                  <c:v>42</c:v>
                </c:pt>
                <c:pt idx="13">
                  <c:v>58</c:v>
                </c:pt>
                <c:pt idx="14">
                  <c:v>153</c:v>
                </c:pt>
                <c:pt idx="15">
                  <c:v>24</c:v>
                </c:pt>
                <c:pt idx="16">
                  <c:v>134</c:v>
                </c:pt>
                <c:pt idx="17">
                  <c:v>19</c:v>
                </c:pt>
                <c:pt idx="18">
                  <c:v>11</c:v>
                </c:pt>
                <c:pt idx="19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140</c:v>
                </c:pt>
                <c:pt idx="1">
                  <c:v>72</c:v>
                </c:pt>
                <c:pt idx="2">
                  <c:v>53</c:v>
                </c:pt>
                <c:pt idx="3">
                  <c:v>58</c:v>
                </c:pt>
                <c:pt idx="4">
                  <c:v>54</c:v>
                </c:pt>
                <c:pt idx="5">
                  <c:v>37</c:v>
                </c:pt>
                <c:pt idx="6">
                  <c:v>48</c:v>
                </c:pt>
                <c:pt idx="7">
                  <c:v>27</c:v>
                </c:pt>
                <c:pt idx="8">
                  <c:v>260</c:v>
                </c:pt>
                <c:pt idx="9">
                  <c:v>47</c:v>
                </c:pt>
                <c:pt idx="10">
                  <c:v>77</c:v>
                </c:pt>
                <c:pt idx="11">
                  <c:v>75</c:v>
                </c:pt>
                <c:pt idx="12">
                  <c:v>34</c:v>
                </c:pt>
                <c:pt idx="13">
                  <c:v>43</c:v>
                </c:pt>
                <c:pt idx="14">
                  <c:v>107</c:v>
                </c:pt>
                <c:pt idx="15">
                  <c:v>21</c:v>
                </c:pt>
                <c:pt idx="16">
                  <c:v>103</c:v>
                </c:pt>
                <c:pt idx="17">
                  <c:v>0</c:v>
                </c:pt>
                <c:pt idx="18">
                  <c:v>0</c:v>
                </c:pt>
                <c:pt idx="19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5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0.18887451487710219</c:v>
                </c:pt>
                <c:pt idx="1">
                  <c:v>0.17270375161707632</c:v>
                </c:pt>
                <c:pt idx="2">
                  <c:v>0.11772315653298836</c:v>
                </c:pt>
                <c:pt idx="3">
                  <c:v>0.10996119016817593</c:v>
                </c:pt>
                <c:pt idx="4">
                  <c:v>8.9909443725743859E-2</c:v>
                </c:pt>
                <c:pt idx="5">
                  <c:v>6.1448900388098318E-2</c:v>
                </c:pt>
                <c:pt idx="6">
                  <c:v>0.25937904269081502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0.18224518553311411</c:v>
                </c:pt>
                <c:pt idx="1">
                  <c:v>0.14842649131047439</c:v>
                </c:pt>
                <c:pt idx="2">
                  <c:v>0.11930483795209018</c:v>
                </c:pt>
                <c:pt idx="3">
                  <c:v>8.971348050728041E-2</c:v>
                </c:pt>
                <c:pt idx="4">
                  <c:v>9.8637858149365917E-2</c:v>
                </c:pt>
                <c:pt idx="5">
                  <c:v>6.5288868013151716E-2</c:v>
                </c:pt>
                <c:pt idx="6">
                  <c:v>0.29638327853452323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3</xdr:row>
      <xdr:rowOff>0</xdr:rowOff>
    </xdr:from>
    <xdr:to>
      <xdr:col>9</xdr:col>
      <xdr:colOff>447675</xdr:colOff>
      <xdr:row>22</xdr:row>
      <xdr:rowOff>171450</xdr:rowOff>
    </xdr:to>
    <xdr:graphicFrame macro="">
      <xdr:nvGraphicFramePr>
        <xdr:cNvPr id="3" name="Gráfico 2" descr="Gráfico de línea que representa la evolución temporal del número total de entes que componen el Inventario. A partir del segundo semestre de 2015 incluye la información de la Comunidad Autónoma del País Vasco.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9263</xdr:colOff>
      <xdr:row>23</xdr:row>
      <xdr:rowOff>28574</xdr:rowOff>
    </xdr:to>
    <xdr:graphicFrame macro="">
      <xdr:nvGraphicFramePr>
        <xdr:cNvPr id="3" name="Objeto 30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9263</xdr:colOff>
      <xdr:row>23</xdr:row>
      <xdr:rowOff>180974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9525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11906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0.02556</cdr:x>
      <cdr:y>0.7834</cdr:y>
    </cdr:from>
    <cdr:to>
      <cdr:x>1</cdr:x>
      <cdr:y>0.97254</cdr:y>
    </cdr:to>
    <cdr:sp macro="" textlink="">
      <cdr:nvSpPr>
        <cdr:cNvPr id="3" name="CuadroTexto 2"/>
        <cdr:cNvSpPr txBox="1"/>
      </cdr:nvSpPr>
      <cdr:spPr>
        <a:xfrm xmlns:a="http://schemas.openxmlformats.org/drawingml/2006/main">
          <a:off x="185475" y="3057523"/>
          <a:ext cx="7072313" cy="7381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* Otras: Act. médicas y odontológicas (Q862); Asistencia en establecimientos residenciales con cuidados sanitarios (Q871); Asistencia en establecimientos residenciales para personas con discapacidad intelectual, enfermedad mental y drogodependencia (Q872); Asistencia en establecimientos residenciales para personas mayores y con discapacidad física (Q873); Otras act. de asistencia en establecimientos residenciales (Q879); Act. de servicios sociales sin alojamiento para personas mayores y con discapacidad (Q881).</a:t>
          </a:r>
        </a:p>
        <a:p xmlns:a="http://schemas.openxmlformats.org/drawingml/2006/main">
          <a:endParaRPr lang="es-ES" sz="1100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0</xdr:colOff>
      <xdr:row>23</xdr:row>
      <xdr:rowOff>166688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47625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23</xdr:row>
      <xdr:rowOff>166688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212725</xdr:rowOff>
    </xdr:from>
    <xdr:to>
      <xdr:col>6</xdr:col>
      <xdr:colOff>2717358</xdr:colOff>
      <xdr:row>17</xdr:row>
      <xdr:rowOff>92075</xdr:rowOff>
    </xdr:to>
    <xdr:graphicFrame macro="">
      <xdr:nvGraphicFramePr>
        <xdr:cNvPr id="3" name="Objeto 62" descr="Gráfico de columnas con los datos de capital social medio de las sociedades mercantiles incluidas en el Inventario y su distribución según la estructura del accionariado mayoritario.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244474</xdr:rowOff>
    </xdr:from>
    <xdr:to>
      <xdr:col>6</xdr:col>
      <xdr:colOff>2542798</xdr:colOff>
      <xdr:row>17</xdr:row>
      <xdr:rowOff>142874</xdr:rowOff>
    </xdr:to>
    <xdr:graphicFrame macro="">
      <xdr:nvGraphicFramePr>
        <xdr:cNvPr id="3" name="Objeto 65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7</xdr:col>
      <xdr:colOff>0</xdr:colOff>
      <xdr:row>39</xdr:row>
      <xdr:rowOff>9525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6</xdr:col>
      <xdr:colOff>1132069</xdr:colOff>
      <xdr:row>17</xdr:row>
      <xdr:rowOff>41806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28625"/>
          <a:ext cx="5761219" cy="3194581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2</xdr:row>
      <xdr:rowOff>152400</xdr:rowOff>
    </xdr:from>
    <xdr:to>
      <xdr:col>6</xdr:col>
      <xdr:colOff>828675</xdr:colOff>
      <xdr:row>16</xdr:row>
      <xdr:rowOff>47625</xdr:rowOff>
    </xdr:to>
    <xdr:grpSp>
      <xdr:nvGrpSpPr>
        <xdr:cNvPr id="6" name="Lienzo 609" descr="Consorcios participados por cada tipo de componente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GrpSpPr/>
      </xdr:nvGrpSpPr>
      <xdr:grpSpPr bwMode="auto">
        <a:xfrm>
          <a:off x="9525" y="747713"/>
          <a:ext cx="5438775" cy="2800350"/>
          <a:chOff x="0" y="0"/>
          <a:chExt cx="5546090" cy="2773680"/>
        </a:xfrm>
      </xdr:grpSpPr>
      <xdr:sp macro="" textlink="">
        <xdr:nvSpPr>
          <xdr:cNvPr id="7" name="21 Rectángulo">
            <a:extLst>
              <a:ext uri="{FF2B5EF4-FFF2-40B4-BE49-F238E27FC236}">
                <a16:creationId xmlns:a16="http://schemas.microsoft.com/office/drawing/2014/main" id="{00000000-0008-0000-1D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/>
          <a:lstStyle/>
          <a:p>
            <a:endParaRPr lang="es-ES"/>
          </a:p>
        </xdr:txBody>
      </xdr:sp>
      <xdr:sp macro="" textlink="">
        <xdr:nvSpPr>
          <xdr:cNvPr id="8" name="_s1031">
            <a:extLst>
              <a:ext uri="{FF2B5EF4-FFF2-40B4-BE49-F238E27FC236}">
                <a16:creationId xmlns:a16="http://schemas.microsoft.com/office/drawing/2014/main" id="{00000000-0008-0000-1D00-00000800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2023040" y="194955"/>
            <a:ext cx="2388174" cy="2401493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9" name="_s1033">
            <a:extLst>
              <a:ext uri="{FF2B5EF4-FFF2-40B4-BE49-F238E27FC236}">
                <a16:creationId xmlns:a16="http://schemas.microsoft.com/office/drawing/2014/main" id="{00000000-0008-0000-1D00-000009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1657906" y="1045668"/>
            <a:ext cx="1480273" cy="903883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0" name="_s1029">
            <a:extLst>
              <a:ext uri="{FF2B5EF4-FFF2-40B4-BE49-F238E27FC236}">
                <a16:creationId xmlns:a16="http://schemas.microsoft.com/office/drawing/2014/main" id="{00000000-0008-0000-1D00-00000A000000}"/>
              </a:ext>
            </a:extLst>
          </xdr:cNvPr>
          <xdr:cNvSpPr>
            <a:spLocks noChangeArrowheads="1" noTextEdit="1"/>
          </xdr:cNvSpPr>
        </xdr:nvSpPr>
        <xdr:spPr bwMode="auto">
          <a:xfrm rot="2799067">
            <a:off x="2009442" y="306236"/>
            <a:ext cx="629173" cy="1292772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1" name="_s1030">
            <a:extLst>
              <a:ext uri="{FF2B5EF4-FFF2-40B4-BE49-F238E27FC236}">
                <a16:creationId xmlns:a16="http://schemas.microsoft.com/office/drawing/2014/main" id="{00000000-0008-0000-1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2211150" y="631992"/>
            <a:ext cx="730614" cy="4253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EE.LL. 35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2" name="_s1030">
            <a:extLst>
              <a:ext uri="{FF2B5EF4-FFF2-40B4-BE49-F238E27FC236}">
                <a16:creationId xmlns:a16="http://schemas.microsoft.com/office/drawing/2014/main" id="{00000000-0008-0000-1D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2101988" y="1373548"/>
            <a:ext cx="888164" cy="4873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42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3" name="_s1030">
            <a:extLst>
              <a:ext uri="{FF2B5EF4-FFF2-40B4-BE49-F238E27FC236}">
                <a16:creationId xmlns:a16="http://schemas.microsoft.com/office/drawing/2014/main" id="{00000000-0008-0000-1D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3384891" y="1400132"/>
            <a:ext cx="700663" cy="15950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173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4" name="_s1030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540192" y="1412056"/>
            <a:ext cx="613368" cy="2924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7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Privado</a:t>
            </a:r>
            <a:b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17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grpSp>
        <xdr:nvGrpSpPr>
          <xdr:cNvPr id="15" name="Group 71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GrpSpPr>
            <a:grpSpLocks/>
          </xdr:cNvGrpSpPr>
        </xdr:nvGrpSpPr>
        <xdr:grpSpPr bwMode="auto">
          <a:xfrm>
            <a:off x="1657985" y="194945"/>
            <a:ext cx="2753360" cy="2392680"/>
            <a:chOff x="1656083" y="195579"/>
            <a:chExt cx="4336" cy="3768"/>
          </a:xfrm>
        </xdr:grpSpPr>
        <xdr:sp macro="" textlink="">
          <xdr:nvSpPr>
            <xdr:cNvPr id="22" name="_s1031">
              <a:extLst>
                <a:ext uri="{FF2B5EF4-FFF2-40B4-BE49-F238E27FC236}">
                  <a16:creationId xmlns:a16="http://schemas.microsoft.com/office/drawing/2014/main" id="{00000000-0008-0000-1D00-000016000000}"/>
                </a:ext>
              </a:extLst>
            </xdr:cNvPr>
            <xdr:cNvSpPr>
              <a:spLocks noChangeAspect="1" noChangeArrowheads="1" noTextEdit="1"/>
            </xdr:cNvSpPr>
          </xdr:nvSpPr>
          <xdr:spPr bwMode="auto">
            <a:xfrm>
              <a:off x="1656658" y="195579"/>
              <a:ext cx="3761" cy="3768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3" name="_s1033">
              <a:extLst>
                <a:ext uri="{FF2B5EF4-FFF2-40B4-BE49-F238E27FC236}">
                  <a16:creationId xmlns:a16="http://schemas.microsoft.com/office/drawing/2014/main" id="{00000000-0008-0000-1D00-000017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>
              <a:off x="1656083" y="196919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4" name="_s1029">
              <a:extLst>
                <a:ext uri="{FF2B5EF4-FFF2-40B4-BE49-F238E27FC236}">
                  <a16:creationId xmlns:a16="http://schemas.microsoft.com/office/drawing/2014/main" id="{00000000-0008-0000-1D00-000018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 rot="2799067">
              <a:off x="1656629" y="195747"/>
              <a:ext cx="1005" cy="2036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16" name="AutoShape 624">
            <a:extLst>
              <a:ext uri="{FF2B5EF4-FFF2-40B4-BE49-F238E27FC236}">
                <a16:creationId xmlns:a16="http://schemas.microsoft.com/office/drawing/2014/main" id="{00000000-0008-0000-1D00-000010000000}"/>
              </a:ext>
            </a:extLst>
          </xdr:cNvPr>
          <xdr:cNvSpPr>
            <a:spLocks/>
          </xdr:cNvSpPr>
        </xdr:nvSpPr>
        <xdr:spPr bwMode="auto">
          <a:xfrm>
            <a:off x="78949" y="1267208"/>
            <a:ext cx="1223692" cy="437282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7450"/>
              <a:gd name="adj6" fmla="val 175462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y Privado 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7" name="AutoShape 625">
            <a:extLst>
              <a:ext uri="{FF2B5EF4-FFF2-40B4-BE49-F238E27FC236}">
                <a16:creationId xmlns:a16="http://schemas.microsoft.com/office/drawing/2014/main" id="{00000000-0008-0000-1D00-000011000000}"/>
              </a:ext>
            </a:extLst>
          </xdr:cNvPr>
          <xdr:cNvSpPr>
            <a:spLocks/>
          </xdr:cNvSpPr>
        </xdr:nvSpPr>
        <xdr:spPr bwMode="auto">
          <a:xfrm>
            <a:off x="375381" y="983637"/>
            <a:ext cx="848312" cy="354464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71025"/>
              <a:gd name="adj6" fmla="val 22174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17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8" name="AutoShape 707">
            <a:extLst>
              <a:ext uri="{FF2B5EF4-FFF2-40B4-BE49-F238E27FC236}">
                <a16:creationId xmlns:a16="http://schemas.microsoft.com/office/drawing/2014/main" id="{00000000-0008-0000-1D00-000012000000}"/>
              </a:ext>
            </a:extLst>
          </xdr:cNvPr>
          <xdr:cNvSpPr>
            <a:spLocks/>
          </xdr:cNvSpPr>
        </xdr:nvSpPr>
        <xdr:spPr bwMode="auto">
          <a:xfrm>
            <a:off x="542767" y="708928"/>
            <a:ext cx="710531" cy="256986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 15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9" name="AutoShape 712">
            <a:extLst>
              <a:ext uri="{FF2B5EF4-FFF2-40B4-BE49-F238E27FC236}">
                <a16:creationId xmlns:a16="http://schemas.microsoft.com/office/drawing/2014/main" id="{00000000-0008-0000-1D00-000013000000}"/>
              </a:ext>
            </a:extLst>
          </xdr:cNvPr>
          <xdr:cNvSpPr>
            <a:spLocks/>
          </xdr:cNvSpPr>
        </xdr:nvSpPr>
        <xdr:spPr bwMode="auto">
          <a:xfrm>
            <a:off x="4598715" y="2020444"/>
            <a:ext cx="947375" cy="499162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EE.LL. 267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0" name="AutoShape 713">
            <a:extLst>
              <a:ext uri="{FF2B5EF4-FFF2-40B4-BE49-F238E27FC236}">
                <a16:creationId xmlns:a16="http://schemas.microsoft.com/office/drawing/2014/main" id="{00000000-0008-0000-1D00-000014000000}"/>
              </a:ext>
            </a:extLst>
          </xdr:cNvPr>
          <xdr:cNvSpPr>
            <a:spLocks/>
          </xdr:cNvSpPr>
        </xdr:nvSpPr>
        <xdr:spPr bwMode="auto">
          <a:xfrm>
            <a:off x="78948" y="1949551"/>
            <a:ext cx="130264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Privado 78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1" name="AutoShape 714">
            <a:extLst>
              <a:ext uri="{FF2B5EF4-FFF2-40B4-BE49-F238E27FC236}">
                <a16:creationId xmlns:a16="http://schemas.microsoft.com/office/drawing/2014/main" id="{00000000-0008-0000-1D00-000015000000}"/>
              </a:ext>
            </a:extLst>
          </xdr:cNvPr>
          <xdr:cNvSpPr>
            <a:spLocks/>
          </xdr:cNvSpPr>
        </xdr:nvSpPr>
        <xdr:spPr bwMode="auto">
          <a:xfrm>
            <a:off x="740771" y="327880"/>
            <a:ext cx="917214" cy="314968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Estado 69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13952</xdr:colOff>
      <xdr:row>17</xdr:row>
      <xdr:rowOff>200025</xdr:rowOff>
    </xdr:to>
    <xdr:graphicFrame macro="">
      <xdr:nvGraphicFramePr>
        <xdr:cNvPr id="23" name="Objeto 88"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133350</xdr:colOff>
      <xdr:row>1</xdr:row>
      <xdr:rowOff>9526</xdr:rowOff>
    </xdr:from>
    <xdr:to>
      <xdr:col>25</xdr:col>
      <xdr:colOff>123825</xdr:colOff>
      <xdr:row>35</xdr:row>
      <xdr:rowOff>152400</xdr:rowOff>
    </xdr:to>
    <xdr:graphicFrame macro="">
      <xdr:nvGraphicFramePr>
        <xdr:cNvPr id="19" name="Objeto 93">
          <a:extLst>
            <a:ext uri="{FF2B5EF4-FFF2-40B4-BE49-F238E27FC236}">
              <a16:creationId xmlns:a16="http://schemas.microsoft.com/office/drawing/2014/main" id="{00000000-0008-0000-2300-00001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0.62503</cdr:x>
      <cdr:y>0.54375</cdr:y>
    </cdr:from>
    <cdr:to>
      <cdr:x>0.93767</cdr:x>
      <cdr:y>0.63528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45844" y="3656542"/>
          <a:ext cx="1823664" cy="6155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</a:rPr>
            <a:t>* Sectorizados en subsector CC.AA. / Total inventariados.</a:t>
          </a:r>
          <a:endParaRPr lang="es-ES" sz="900" b="0">
            <a:latin typeface="Verdana" panose="020B0604030504040204" pitchFamily="34" charset="0"/>
            <a:ea typeface="Verdana" panose="020B0604030504040204" pitchFamily="34" charset="0"/>
          </a:endParaRPr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47624</xdr:rowOff>
    </xdr:from>
    <xdr:to>
      <xdr:col>7</xdr:col>
      <xdr:colOff>2721</xdr:colOff>
      <xdr:row>26</xdr:row>
      <xdr:rowOff>19050</xdr:rowOff>
    </xdr:to>
    <xdr:graphicFrame macro="">
      <xdr:nvGraphicFramePr>
        <xdr:cNvPr id="3" name="Objeto 104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2713805</xdr:colOff>
      <xdr:row>25</xdr:row>
      <xdr:rowOff>123825</xdr:rowOff>
    </xdr:to>
    <xdr:graphicFrame macro="">
      <xdr:nvGraphicFramePr>
        <xdr:cNvPr id="3" name="Objeto 109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Verdana" panose="020B0604030504040204" pitchFamily="34" charset="0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K1:M23" totalsRowShown="0">
  <tableColumns count="3">
    <tableColumn id="1" xr3:uid="{00000000-0010-0000-0000-000001000000}" name=" " dataDxfId="1"/>
    <tableColumn id="2" xr3:uid="{00000000-0010-0000-0000-000002000000}" name="Sin País Vasco" dataDxfId="0"/>
    <tableColumn id="3" xr3:uid="{00000000-0010-0000-0000-000003000000}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明朝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0"/>
  <dimension ref="A1:A41"/>
  <sheetViews>
    <sheetView tabSelected="1" zoomScale="80" zoomScaleNormal="80" workbookViewId="0"/>
  </sheetViews>
  <sheetFormatPr baseColWidth="10" defaultColWidth="11.42578125" defaultRowHeight="14.25" x14ac:dyDescent="0.2"/>
  <cols>
    <col min="1" max="1" width="159.85546875" style="82" customWidth="1"/>
    <col min="2" max="16384" width="11.42578125" style="26"/>
  </cols>
  <sheetData>
    <row r="1" spans="1:1" ht="45" x14ac:dyDescent="0.2">
      <c r="A1" s="186" t="s">
        <v>312</v>
      </c>
    </row>
    <row r="2" spans="1:1" s="188" customFormat="1" ht="12.75" x14ac:dyDescent="0.15">
      <c r="A2" s="187" t="s">
        <v>160</v>
      </c>
    </row>
    <row r="3" spans="1:1" ht="15" x14ac:dyDescent="0.2">
      <c r="A3" s="190" t="s">
        <v>159</v>
      </c>
    </row>
    <row r="4" spans="1:1" s="82" customFormat="1" ht="17.100000000000001" customHeight="1" x14ac:dyDescent="0.2">
      <c r="A4" s="189" t="s">
        <v>110</v>
      </c>
    </row>
    <row r="5" spans="1:1" s="82" customFormat="1" ht="17.100000000000001" customHeight="1" x14ac:dyDescent="0.2">
      <c r="A5" s="189" t="s">
        <v>158</v>
      </c>
    </row>
    <row r="6" spans="1:1" s="82" customFormat="1" ht="17.100000000000001" customHeight="1" x14ac:dyDescent="0.2">
      <c r="A6" s="189" t="s">
        <v>283</v>
      </c>
    </row>
    <row r="7" spans="1:1" s="82" customFormat="1" ht="17.100000000000001" customHeight="1" x14ac:dyDescent="0.2">
      <c r="A7" s="189" t="s">
        <v>284</v>
      </c>
    </row>
    <row r="8" spans="1:1" s="82" customFormat="1" ht="17.100000000000001" customHeight="1" x14ac:dyDescent="0.2">
      <c r="A8" s="189" t="s">
        <v>285</v>
      </c>
    </row>
    <row r="9" spans="1:1" s="82" customFormat="1" ht="17.100000000000001" customHeight="1" x14ac:dyDescent="0.2">
      <c r="A9" s="189" t="s">
        <v>286</v>
      </c>
    </row>
    <row r="10" spans="1:1" s="82" customFormat="1" ht="17.100000000000001" customHeight="1" x14ac:dyDescent="0.2">
      <c r="A10" s="189" t="s">
        <v>268</v>
      </c>
    </row>
    <row r="11" spans="1:1" s="82" customFormat="1" ht="17.100000000000001" customHeight="1" x14ac:dyDescent="0.2">
      <c r="A11" s="189" t="s">
        <v>114</v>
      </c>
    </row>
    <row r="12" spans="1:1" s="82" customFormat="1" ht="17.100000000000001" customHeight="1" x14ac:dyDescent="0.2">
      <c r="A12" s="185" t="s">
        <v>287</v>
      </c>
    </row>
    <row r="13" spans="1:1" s="82" customFormat="1" ht="17.100000000000001" customHeight="1" x14ac:dyDescent="0.2">
      <c r="A13" s="189" t="s">
        <v>156</v>
      </c>
    </row>
    <row r="14" spans="1:1" s="82" customFormat="1" ht="17.100000000000001" customHeight="1" x14ac:dyDescent="0.2">
      <c r="A14" s="189" t="s">
        <v>291</v>
      </c>
    </row>
    <row r="15" spans="1:1" s="82" customFormat="1" ht="17.100000000000001" customHeight="1" x14ac:dyDescent="0.2">
      <c r="A15" s="189" t="s">
        <v>292</v>
      </c>
    </row>
    <row r="16" spans="1:1" s="82" customFormat="1" ht="17.100000000000001" customHeight="1" x14ac:dyDescent="0.2">
      <c r="A16" s="189" t="s">
        <v>293</v>
      </c>
    </row>
    <row r="17" spans="1:1" s="82" customFormat="1" ht="17.100000000000001" customHeight="1" x14ac:dyDescent="0.2">
      <c r="A17" s="189" t="s">
        <v>239</v>
      </c>
    </row>
    <row r="18" spans="1:1" s="82" customFormat="1" ht="17.100000000000001" customHeight="1" x14ac:dyDescent="0.2">
      <c r="A18" s="189" t="s">
        <v>294</v>
      </c>
    </row>
    <row r="19" spans="1:1" s="82" customFormat="1" ht="17.100000000000001" customHeight="1" x14ac:dyDescent="0.2">
      <c r="A19" s="189" t="s">
        <v>249</v>
      </c>
    </row>
    <row r="20" spans="1:1" s="82" customFormat="1" ht="17.100000000000001" customHeight="1" x14ac:dyDescent="0.2">
      <c r="A20" s="189" t="s">
        <v>295</v>
      </c>
    </row>
    <row r="21" spans="1:1" s="82" customFormat="1" ht="17.100000000000001" customHeight="1" x14ac:dyDescent="0.2">
      <c r="A21" s="189" t="s">
        <v>296</v>
      </c>
    </row>
    <row r="22" spans="1:1" s="82" customFormat="1" ht="17.100000000000001" customHeight="1" x14ac:dyDescent="0.2">
      <c r="A22" s="189" t="s">
        <v>121</v>
      </c>
    </row>
    <row r="23" spans="1:1" s="82" customFormat="1" ht="17.100000000000001" customHeight="1" x14ac:dyDescent="0.2">
      <c r="A23" s="189" t="s">
        <v>125</v>
      </c>
    </row>
    <row r="24" spans="1:1" s="82" customFormat="1" ht="17.100000000000001" customHeight="1" x14ac:dyDescent="0.2">
      <c r="A24" s="189" t="s">
        <v>157</v>
      </c>
    </row>
    <row r="25" spans="1:1" s="82" customFormat="1" ht="17.100000000000001" customHeight="1" x14ac:dyDescent="0.2">
      <c r="A25" s="185" t="s">
        <v>263</v>
      </c>
    </row>
    <row r="26" spans="1:1" s="82" customFormat="1" ht="17.100000000000001" customHeight="1" x14ac:dyDescent="0.2">
      <c r="A26" s="189" t="s">
        <v>269</v>
      </c>
    </row>
    <row r="27" spans="1:1" s="82" customFormat="1" ht="17.100000000000001" customHeight="1" x14ac:dyDescent="0.2">
      <c r="A27" s="189" t="s">
        <v>297</v>
      </c>
    </row>
    <row r="28" spans="1:1" s="82" customFormat="1" ht="17.100000000000001" customHeight="1" x14ac:dyDescent="0.2">
      <c r="A28" s="189" t="s">
        <v>298</v>
      </c>
    </row>
    <row r="29" spans="1:1" s="82" customFormat="1" ht="17.100000000000001" customHeight="1" x14ac:dyDescent="0.2">
      <c r="A29" s="189" t="s">
        <v>299</v>
      </c>
    </row>
    <row r="30" spans="1:1" s="82" customFormat="1" ht="17.100000000000001" customHeight="1" x14ac:dyDescent="0.2">
      <c r="A30" s="189" t="s">
        <v>135</v>
      </c>
    </row>
    <row r="31" spans="1:1" s="82" customFormat="1" ht="17.100000000000001" customHeight="1" x14ac:dyDescent="0.2">
      <c r="A31" s="189" t="s">
        <v>139</v>
      </c>
    </row>
    <row r="32" spans="1:1" s="82" customFormat="1" ht="17.100000000000001" customHeight="1" x14ac:dyDescent="0.2">
      <c r="A32" s="189" t="s">
        <v>140</v>
      </c>
    </row>
    <row r="33" spans="1:1" s="82" customFormat="1" ht="17.100000000000001" customHeight="1" x14ac:dyDescent="0.2">
      <c r="A33" s="189" t="s">
        <v>301</v>
      </c>
    </row>
    <row r="34" spans="1:1" s="82" customFormat="1" ht="17.100000000000001" customHeight="1" x14ac:dyDescent="0.2">
      <c r="A34" s="189" t="s">
        <v>141</v>
      </c>
    </row>
    <row r="35" spans="1:1" s="82" customFormat="1" ht="17.100000000000001" customHeight="1" x14ac:dyDescent="0.2">
      <c r="A35" s="189" t="s">
        <v>146</v>
      </c>
    </row>
    <row r="36" spans="1:1" s="82" customFormat="1" ht="17.100000000000001" customHeight="1" x14ac:dyDescent="0.2">
      <c r="A36" s="189" t="s">
        <v>302</v>
      </c>
    </row>
    <row r="37" spans="1:1" s="82" customFormat="1" ht="17.100000000000001" customHeight="1" x14ac:dyDescent="0.2">
      <c r="A37" s="189" t="s">
        <v>147</v>
      </c>
    </row>
    <row r="38" spans="1:1" s="82" customFormat="1" ht="17.100000000000001" customHeight="1" x14ac:dyDescent="0.2">
      <c r="A38" s="189" t="s">
        <v>303</v>
      </c>
    </row>
    <row r="39" spans="1:1" s="82" customFormat="1" ht="17.100000000000001" customHeight="1" x14ac:dyDescent="0.2">
      <c r="A39" s="189" t="s">
        <v>150</v>
      </c>
    </row>
    <row r="40" spans="1:1" s="82" customFormat="1" ht="17.100000000000001" customHeight="1" x14ac:dyDescent="0.2">
      <c r="A40" s="189" t="s">
        <v>151</v>
      </c>
    </row>
    <row r="41" spans="1:1" s="82" customFormat="1" ht="17.100000000000001" customHeight="1" x14ac:dyDescent="0.2">
      <c r="A41" s="189" t="s">
        <v>304</v>
      </c>
    </row>
  </sheetData>
  <sheetProtection algorithmName="SHA-512" hashValue="XrB3poYvV3XBG4pf8kUl4/9PdnQP0HLmazgrgSiDazI7u/tIJs3OQ52XC77V0W3sKpiIRYoEtyWuhuSA0pmTKQ==" saltValue="DT8OzgncmNKTFYlRk96z8g==" spinCount="100000" sheet="1" objects="1" scenarios="1" autoFilter="0"/>
  <hyperlinks>
    <hyperlink ref="A4" location="'Cuadro 1'!A1" display="Cuadro 1. Número de entes que componen el inventario" xr:uid="{00000000-0004-0000-0000-000000000000}"/>
    <hyperlink ref="A5" location="'Gráfico 1'!A1" display="Gráfico 1. Número de entidades por Comunidad Autónoma" xr:uid="{00000000-0004-0000-0000-000001000000}"/>
    <hyperlink ref="A7" location="'Cuadro 2'!A1" display="Cuadro 2. Distribución de entidades por Comunidad Autónoma" xr:uid="{00000000-0004-0000-0000-000002000000}"/>
    <hyperlink ref="A8" location="'Cuadro 3'!A1" display="Cuadro 3. Distribución de entidades por tipo de ente" xr:uid="{00000000-0004-0000-0000-000003000000}"/>
    <hyperlink ref="A9" location="'Gráfico 3'!A1" display="Gráfico 3. Naturaleza jurídica de los entes del Inventario por CC.AA." xr:uid="{00000000-0004-0000-0000-000004000000}"/>
    <hyperlink ref="A10" location="'Gráfico 4'!A1" display="Gráfico 4. Evolución en el número de componentes del Inventario" xr:uid="{00000000-0004-0000-0000-000005000000}"/>
    <hyperlink ref="A13" location="'Gráfico 5'!A1" display="Gráfico 5. Principales secciones de actividad de los entes incluidos en el Inventario" xr:uid="{00000000-0004-0000-0000-000006000000}"/>
    <hyperlink ref="A20" location="'Cuadro 6'!A1" display="Cuadro 6. Estructura porcentual de secciones de actividad para cada tipo de ente" xr:uid="{00000000-0004-0000-0000-000007000000}"/>
    <hyperlink ref="A21" location="'Cuadro 7'!A1" display="Cuadro 7. Estructura porcentual de secciones de actividad para cada Comunidad Autónoma" xr:uid="{00000000-0004-0000-0000-000008000000}"/>
    <hyperlink ref="A22" location="'Gráfico 12'!A1" display="'Gráfico 12'!A1" xr:uid="{00000000-0004-0000-0000-000009000000}"/>
    <hyperlink ref="A23" location="'Cuadro 8'!A1" display="Cuadro 8. Clasificación de sociedades mercantiles según el accionista mayoritario" xr:uid="{00000000-0004-0000-0000-00000A000000}"/>
    <hyperlink ref="A24" location="'Cuadro 9'!A1" display="Cuadro 9. Porcentaje por C.A. de sociedades mercantiles según número, capital social y participación nominal en el capital social" xr:uid="{00000000-0004-0000-0000-00000B000000}"/>
    <hyperlink ref="A29" location="'Cuadro 11'!A1" display="Cuadro 11. Grado de colaboración entre AAPP a través de las sociedades mercantiles" xr:uid="{00000000-0004-0000-0000-00000C000000}"/>
    <hyperlink ref="A30" location="'Cuadro 12'!A1" display="Cuadro 12. Composición de los consorcios participados por las C.A." xr:uid="{00000000-0004-0000-0000-00000D000000}"/>
    <hyperlink ref="A31" location="'Cuadro 13'!A1" display="Cuadro 13. Porcentaje de consorcios por tipo de componente para cada C.A." xr:uid="{00000000-0004-0000-0000-00000E000000}"/>
    <hyperlink ref="A33" location="'Cuadro 14'!A1" display="Cuadro 14. Porcentaje por CC.AA. para cada tipo de componente" xr:uid="{00000000-0004-0000-0000-00000F000000}"/>
    <hyperlink ref="A34" location="'Cuadro 15'!A1" display="Cuadro 15. Número de consorcios por cada C.A. por intervalos de porcentaje de voto" xr:uid="{00000000-0004-0000-0000-000010000000}"/>
    <hyperlink ref="A36" location="'Cuadro 17'!A1" display="Gráfico 17. Sectorización y tramos de porcentaje de voto de las CC.AA. en consorcios" xr:uid="{00000000-0004-0000-0000-000011000000}"/>
    <hyperlink ref="A38" location="'Gráfico 18'!A1" display="Gráfico 18. Número de Consorcios" xr:uid="{00000000-0004-0000-0000-000012000000}"/>
    <hyperlink ref="A39" location="'Gráfico 19'!A1" display="Gráfico 19. Entidades inventariadas y sectorizadas en el subsector CC.AA." xr:uid="{00000000-0004-0000-0000-000013000000}"/>
    <hyperlink ref="A41" location="'Gráfico 20'!A1" display="Gráfico 20. Principales secciones de actividad de las entidades incluidas en el subsector CC.AA. según el ámbito subjetivo de ctas. Nacionales" xr:uid="{00000000-0004-0000-0000-000014000000}"/>
    <hyperlink ref="A14" location="'Gráfico 6'!A1" display="Gráfico 6. Porcentaje de participación nominal medio por C.A." xr:uid="{00000000-0004-0000-0000-000015000000}"/>
    <hyperlink ref="A15:A19" location="'Gráfico 6'!A1" display="Gráfico 6. Porcentaje de participación nominal medio por C.A." xr:uid="{00000000-0004-0000-0000-000016000000}"/>
    <hyperlink ref="A15" location="'Gráfico 7'!A1" display="Gráfico 7. Sección M: Actividades profesionales, científicas o técnicas." xr:uid="{00000000-0004-0000-0000-000017000000}"/>
    <hyperlink ref="A16" location="'Gráfico 8'!A1" display="Gráfico 8. Sección Q: Actividades. sanitarias y de servicios sociales" xr:uid="{00000000-0004-0000-0000-000018000000}"/>
    <hyperlink ref="A17" location="'Gráfico 9'!A1" display="Gráfico 9. Sección P: Educación" xr:uid="{00000000-0004-0000-0000-000019000000}"/>
    <hyperlink ref="A18" location="'Gráfico 10'!A1" display="Gráfico 10. Sección R: Actividades. artísticas, recreativas y de entretenimiento" xr:uid="{00000000-0004-0000-0000-00001A000000}"/>
    <hyperlink ref="A19" location="'Gráfico 11'!A1" display="Gráfico 11. Sección S: Otros servicios" xr:uid="{00000000-0004-0000-0000-00001B000000}"/>
    <hyperlink ref="A25" location="'Gráfico 13'!A1" display="Gráfico 13. Capital social medio de las sociedades mercantiles inventariadas" xr:uid="{00000000-0004-0000-0000-00001C000000}"/>
    <hyperlink ref="A26" location="'Gráfico 14'!OLE_LINK1" display="Gráfico 14. Número de sociedades mercantiles por intervalos de participación nominal" xr:uid="{00000000-0004-0000-0000-00001D000000}"/>
    <hyperlink ref="A28" location="'Gráfico 15'!A1" display="Gráfico 15. Porcentaje de participación nominal medio por C.A." xr:uid="{00000000-0004-0000-0000-00001E000000}"/>
    <hyperlink ref="A27" location="'Cuadro 10'!Área_de_impresión" display="Cuadro 10. Capital social total y participación nominal y efectiva por intervalos de participaciónles" xr:uid="{00000000-0004-0000-0000-00001F000000}"/>
    <hyperlink ref="A32" location="'Gráfico 16'!A1" display="Gráfico 16. Consorcios participados por cada tipo de componente" xr:uid="{00000000-0004-0000-0000-000020000000}"/>
    <hyperlink ref="A35" location="'Cuadro 16'!A1" display="Cuadro 16. Número de consorcios por cada C.A. por intervalos de porcentaje de voto" xr:uid="{00000000-0004-0000-0000-000021000000}"/>
    <hyperlink ref="A37" location="'Cuadro 17'!Área_de_impresión" display="Cuadro 17. Sectorización por tramos de porcentaje de voto" xr:uid="{00000000-0004-0000-0000-000022000000}"/>
    <hyperlink ref="A40" location="'Cuadro 18'!A1" display="Cuadro 18. Entidades inventariadas y sectorizadas en el subsector CC.AA." xr:uid="{00000000-0004-0000-0000-000023000000}"/>
    <hyperlink ref="A6" location="'Gráfico 2'!A1" display="Gráfico 2. Distribución de entidades por tipología" xr:uid="{00000000-0004-0000-0000-000024000000}"/>
    <hyperlink ref="A11" location="'Cuadro 4'!A1" display="Cuadro 4. Evolución del Inventario de entes por Comunidad Autónoma" xr:uid="{00000000-0004-0000-0000-000025000000}"/>
    <hyperlink ref="A12" location="'Cuadro 5'!A1" display="Cuadro 5. Evolución del Inventario de entes por tipología" xr:uid="{00000000-0004-0000-0000-000026000000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  <pageSetUpPr fitToPage="1"/>
  </sheetPr>
  <dimension ref="A1:N27"/>
  <sheetViews>
    <sheetView zoomScale="90" zoomScaleNormal="90" workbookViewId="0">
      <selection sqref="A1:N1"/>
    </sheetView>
  </sheetViews>
  <sheetFormatPr baseColWidth="10" defaultColWidth="11.5703125" defaultRowHeight="12.75" x14ac:dyDescent="0.2"/>
  <cols>
    <col min="1" max="1" width="25.7109375" style="26" customWidth="1"/>
    <col min="2" max="12" width="9.7109375" style="26" customWidth="1"/>
    <col min="13" max="13" width="9.7109375" style="30" customWidth="1"/>
    <col min="14" max="14" width="9.7109375" style="26" customWidth="1"/>
    <col min="15" max="16384" width="11.5703125" style="26"/>
  </cols>
  <sheetData>
    <row r="1" spans="1:14" ht="29.25" customHeight="1" x14ac:dyDescent="0.2">
      <c r="A1" s="195" t="s">
        <v>110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13.5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25" t="s">
        <v>0</v>
      </c>
    </row>
    <row r="3" spans="1:14" s="29" customFormat="1" ht="105.6" customHeight="1" x14ac:dyDescent="0.2">
      <c r="A3" s="70" t="s">
        <v>197</v>
      </c>
      <c r="B3" s="67" t="s">
        <v>3</v>
      </c>
      <c r="C3" s="67" t="s">
        <v>111</v>
      </c>
      <c r="D3" s="67" t="s">
        <v>112</v>
      </c>
      <c r="E3" s="67" t="s">
        <v>4</v>
      </c>
      <c r="F3" s="67" t="s">
        <v>5</v>
      </c>
      <c r="G3" s="68" t="s">
        <v>6</v>
      </c>
      <c r="H3" s="68" t="s">
        <v>2</v>
      </c>
      <c r="I3" s="68" t="s">
        <v>7</v>
      </c>
      <c r="J3" s="68" t="s">
        <v>8</v>
      </c>
      <c r="K3" s="68" t="s">
        <v>113</v>
      </c>
      <c r="L3" s="68" t="s">
        <v>9</v>
      </c>
      <c r="M3" s="68" t="s">
        <v>10</v>
      </c>
      <c r="N3" s="69" t="s">
        <v>11</v>
      </c>
    </row>
    <row r="4" spans="1:14" ht="18" customHeight="1" x14ac:dyDescent="0.2">
      <c r="A4" s="32" t="s">
        <v>44</v>
      </c>
      <c r="B4" s="80">
        <v>1</v>
      </c>
      <c r="C4" s="80">
        <v>11</v>
      </c>
      <c r="D4" s="80">
        <v>0</v>
      </c>
      <c r="E4" s="80">
        <v>0</v>
      </c>
      <c r="F4" s="80">
        <v>14</v>
      </c>
      <c r="G4" s="80">
        <v>3</v>
      </c>
      <c r="H4" s="80">
        <v>3</v>
      </c>
      <c r="I4" s="80">
        <v>38</v>
      </c>
      <c r="J4" s="80">
        <v>67</v>
      </c>
      <c r="K4" s="80">
        <v>4</v>
      </c>
      <c r="L4" s="80">
        <v>39</v>
      </c>
      <c r="M4" s="80">
        <v>10</v>
      </c>
      <c r="N4" s="81">
        <v>190</v>
      </c>
    </row>
    <row r="5" spans="1:14" ht="18" customHeight="1" x14ac:dyDescent="0.2">
      <c r="A5" s="32" t="s">
        <v>31</v>
      </c>
      <c r="B5" s="80">
        <v>1</v>
      </c>
      <c r="C5" s="80">
        <v>0</v>
      </c>
      <c r="D5" s="80">
        <v>0</v>
      </c>
      <c r="E5" s="80">
        <v>5</v>
      </c>
      <c r="F5" s="80">
        <v>0</v>
      </c>
      <c r="G5" s="80">
        <v>13</v>
      </c>
      <c r="H5" s="80">
        <v>0</v>
      </c>
      <c r="I5" s="80">
        <v>13</v>
      </c>
      <c r="J5" s="80">
        <v>31</v>
      </c>
      <c r="K5" s="80">
        <v>2</v>
      </c>
      <c r="L5" s="80">
        <v>34</v>
      </c>
      <c r="M5" s="80">
        <v>1</v>
      </c>
      <c r="N5" s="81">
        <v>100</v>
      </c>
    </row>
    <row r="6" spans="1:14" ht="18" customHeight="1" x14ac:dyDescent="0.2">
      <c r="A6" s="32" t="s">
        <v>38</v>
      </c>
      <c r="B6" s="80">
        <v>1</v>
      </c>
      <c r="C6" s="80">
        <v>0</v>
      </c>
      <c r="D6" s="80">
        <v>0</v>
      </c>
      <c r="E6" s="80">
        <v>8</v>
      </c>
      <c r="F6" s="80">
        <v>1</v>
      </c>
      <c r="G6" s="80">
        <v>6</v>
      </c>
      <c r="H6" s="80">
        <v>0</v>
      </c>
      <c r="I6" s="80">
        <v>5</v>
      </c>
      <c r="J6" s="80">
        <v>17</v>
      </c>
      <c r="K6" s="80">
        <v>1</v>
      </c>
      <c r="L6" s="80">
        <v>29</v>
      </c>
      <c r="M6" s="80">
        <v>1</v>
      </c>
      <c r="N6" s="81">
        <v>69</v>
      </c>
    </row>
    <row r="7" spans="1:14" ht="18" customHeight="1" x14ac:dyDescent="0.2">
      <c r="A7" s="32" t="s">
        <v>28</v>
      </c>
      <c r="B7" s="80">
        <v>1</v>
      </c>
      <c r="C7" s="80">
        <v>3</v>
      </c>
      <c r="D7" s="80">
        <v>0</v>
      </c>
      <c r="E7" s="80">
        <v>4</v>
      </c>
      <c r="F7" s="80">
        <v>20</v>
      </c>
      <c r="G7" s="80">
        <v>4</v>
      </c>
      <c r="H7" s="80">
        <v>0</v>
      </c>
      <c r="I7" s="80">
        <v>18</v>
      </c>
      <c r="J7" s="80">
        <v>21</v>
      </c>
      <c r="K7" s="80">
        <v>0</v>
      </c>
      <c r="L7" s="80">
        <v>3</v>
      </c>
      <c r="M7" s="80">
        <v>1</v>
      </c>
      <c r="N7" s="81">
        <v>75</v>
      </c>
    </row>
    <row r="8" spans="1:14" ht="18" customHeight="1" x14ac:dyDescent="0.2">
      <c r="A8" s="32" t="s">
        <v>30</v>
      </c>
      <c r="B8" s="80">
        <v>1</v>
      </c>
      <c r="C8" s="80">
        <v>10</v>
      </c>
      <c r="D8" s="80">
        <v>1</v>
      </c>
      <c r="E8" s="80">
        <v>0</v>
      </c>
      <c r="F8" s="80">
        <v>1</v>
      </c>
      <c r="G8" s="80">
        <v>5</v>
      </c>
      <c r="H8" s="80">
        <v>0</v>
      </c>
      <c r="I8" s="80">
        <v>9</v>
      </c>
      <c r="J8" s="80">
        <v>20</v>
      </c>
      <c r="K8" s="80">
        <v>0</v>
      </c>
      <c r="L8" s="80">
        <v>25</v>
      </c>
      <c r="M8" s="80">
        <v>2</v>
      </c>
      <c r="N8" s="81">
        <v>74</v>
      </c>
    </row>
    <row r="9" spans="1:14" ht="18" customHeight="1" x14ac:dyDescent="0.2">
      <c r="A9" s="32" t="s">
        <v>32</v>
      </c>
      <c r="B9" s="80">
        <v>1</v>
      </c>
      <c r="C9" s="80">
        <v>1</v>
      </c>
      <c r="D9" s="80">
        <v>0</v>
      </c>
      <c r="E9" s="80">
        <v>8</v>
      </c>
      <c r="F9" s="80">
        <v>0</v>
      </c>
      <c r="G9" s="80">
        <v>1</v>
      </c>
      <c r="H9" s="80">
        <v>1</v>
      </c>
      <c r="I9" s="80">
        <v>2</v>
      </c>
      <c r="J9" s="80">
        <v>12</v>
      </c>
      <c r="K9" s="80">
        <v>0</v>
      </c>
      <c r="L9" s="80">
        <v>17</v>
      </c>
      <c r="M9" s="80">
        <v>1</v>
      </c>
      <c r="N9" s="81">
        <v>44</v>
      </c>
    </row>
    <row r="10" spans="1:14" ht="18" customHeight="1" x14ac:dyDescent="0.2">
      <c r="A10" s="32" t="s">
        <v>40</v>
      </c>
      <c r="B10" s="80">
        <v>1</v>
      </c>
      <c r="C10" s="80">
        <v>0</v>
      </c>
      <c r="D10" s="80">
        <v>0</v>
      </c>
      <c r="E10" s="80">
        <v>3</v>
      </c>
      <c r="F10" s="80">
        <v>0</v>
      </c>
      <c r="G10" s="80">
        <v>6</v>
      </c>
      <c r="H10" s="80">
        <v>0</v>
      </c>
      <c r="I10" s="80">
        <v>7</v>
      </c>
      <c r="J10" s="80">
        <v>34</v>
      </c>
      <c r="K10" s="80">
        <v>1</v>
      </c>
      <c r="L10" s="80">
        <v>8</v>
      </c>
      <c r="M10" s="80">
        <v>4</v>
      </c>
      <c r="N10" s="81">
        <v>64</v>
      </c>
    </row>
    <row r="11" spans="1:14" ht="18" customHeight="1" x14ac:dyDescent="0.2">
      <c r="A11" s="32" t="s">
        <v>207</v>
      </c>
      <c r="B11" s="80">
        <v>1</v>
      </c>
      <c r="C11" s="80">
        <v>0</v>
      </c>
      <c r="D11" s="80">
        <v>0</v>
      </c>
      <c r="E11" s="80">
        <v>5</v>
      </c>
      <c r="F11" s="80">
        <v>0</v>
      </c>
      <c r="G11" s="80">
        <v>3</v>
      </c>
      <c r="H11" s="80">
        <v>0</v>
      </c>
      <c r="I11" s="80">
        <v>3</v>
      </c>
      <c r="J11" s="80">
        <v>11</v>
      </c>
      <c r="K11" s="80">
        <v>0</v>
      </c>
      <c r="L11" s="80">
        <v>10</v>
      </c>
      <c r="M11" s="80">
        <v>1</v>
      </c>
      <c r="N11" s="81">
        <v>34</v>
      </c>
    </row>
    <row r="12" spans="1:14" ht="18" customHeight="1" x14ac:dyDescent="0.2">
      <c r="A12" s="32" t="s">
        <v>41</v>
      </c>
      <c r="B12" s="80">
        <v>1</v>
      </c>
      <c r="C12" s="80">
        <v>21</v>
      </c>
      <c r="D12" s="80">
        <v>1</v>
      </c>
      <c r="E12" s="80">
        <v>2</v>
      </c>
      <c r="F12" s="80">
        <v>0</v>
      </c>
      <c r="G12" s="80">
        <v>55</v>
      </c>
      <c r="H12" s="80">
        <v>0</v>
      </c>
      <c r="I12" s="80">
        <v>113</v>
      </c>
      <c r="J12" s="80">
        <v>100</v>
      </c>
      <c r="K12" s="80">
        <v>3</v>
      </c>
      <c r="L12" s="80">
        <v>65</v>
      </c>
      <c r="M12" s="80">
        <v>7</v>
      </c>
      <c r="N12" s="81">
        <v>368</v>
      </c>
    </row>
    <row r="13" spans="1:14" ht="18" customHeight="1" x14ac:dyDescent="0.2">
      <c r="A13" s="32" t="s">
        <v>39</v>
      </c>
      <c r="B13" s="80">
        <v>1</v>
      </c>
      <c r="C13" s="80">
        <v>4</v>
      </c>
      <c r="D13" s="80">
        <v>0</v>
      </c>
      <c r="E13" s="80">
        <v>2</v>
      </c>
      <c r="F13" s="80">
        <v>0</v>
      </c>
      <c r="G13" s="80">
        <v>8</v>
      </c>
      <c r="H13" s="80">
        <v>0</v>
      </c>
      <c r="I13" s="80">
        <v>18</v>
      </c>
      <c r="J13" s="80">
        <v>13</v>
      </c>
      <c r="K13" s="80">
        <v>0</v>
      </c>
      <c r="L13" s="80">
        <v>11</v>
      </c>
      <c r="M13" s="80">
        <v>1</v>
      </c>
      <c r="N13" s="81">
        <v>58</v>
      </c>
    </row>
    <row r="14" spans="1:14" ht="18" customHeight="1" x14ac:dyDescent="0.2">
      <c r="A14" s="32" t="s">
        <v>34</v>
      </c>
      <c r="B14" s="80">
        <v>1</v>
      </c>
      <c r="C14" s="80">
        <v>4</v>
      </c>
      <c r="D14" s="80">
        <v>0</v>
      </c>
      <c r="E14" s="80">
        <v>5</v>
      </c>
      <c r="F14" s="80">
        <v>2</v>
      </c>
      <c r="G14" s="80">
        <v>7</v>
      </c>
      <c r="H14" s="80">
        <v>12</v>
      </c>
      <c r="I14" s="80">
        <v>20</v>
      </c>
      <c r="J14" s="80">
        <v>40</v>
      </c>
      <c r="K14" s="80">
        <v>0</v>
      </c>
      <c r="L14" s="80">
        <v>21</v>
      </c>
      <c r="M14" s="80">
        <v>3</v>
      </c>
      <c r="N14" s="81">
        <v>115</v>
      </c>
    </row>
    <row r="15" spans="1:14" ht="18" customHeight="1" x14ac:dyDescent="0.2">
      <c r="A15" s="32" t="s">
        <v>218</v>
      </c>
      <c r="B15" s="80">
        <v>1</v>
      </c>
      <c r="C15" s="80">
        <v>3</v>
      </c>
      <c r="D15" s="80">
        <v>4</v>
      </c>
      <c r="E15" s="80">
        <v>0</v>
      </c>
      <c r="F15" s="80">
        <v>0</v>
      </c>
      <c r="G15" s="80">
        <v>11</v>
      </c>
      <c r="H15" s="80">
        <v>0</v>
      </c>
      <c r="I15" s="80">
        <v>20</v>
      </c>
      <c r="J15" s="80">
        <v>53</v>
      </c>
      <c r="K15" s="80">
        <v>1</v>
      </c>
      <c r="L15" s="80">
        <v>25</v>
      </c>
      <c r="M15" s="80">
        <v>6</v>
      </c>
      <c r="N15" s="81">
        <v>124</v>
      </c>
    </row>
    <row r="16" spans="1:14" ht="18" customHeight="1" x14ac:dyDescent="0.2">
      <c r="A16" s="32" t="s">
        <v>33</v>
      </c>
      <c r="B16" s="80">
        <v>1</v>
      </c>
      <c r="C16" s="80">
        <v>2</v>
      </c>
      <c r="D16" s="80">
        <v>0</v>
      </c>
      <c r="E16" s="80">
        <v>4</v>
      </c>
      <c r="F16" s="80">
        <v>4</v>
      </c>
      <c r="G16" s="80">
        <v>4</v>
      </c>
      <c r="H16" s="80">
        <v>0</v>
      </c>
      <c r="I16" s="80">
        <v>7</v>
      </c>
      <c r="J16" s="80">
        <v>10</v>
      </c>
      <c r="K16" s="80">
        <v>0</v>
      </c>
      <c r="L16" s="80">
        <v>8</v>
      </c>
      <c r="M16" s="80">
        <v>2</v>
      </c>
      <c r="N16" s="81">
        <v>42</v>
      </c>
    </row>
    <row r="17" spans="1:14" ht="18" customHeight="1" x14ac:dyDescent="0.2">
      <c r="A17" s="32" t="s">
        <v>35</v>
      </c>
      <c r="B17" s="80">
        <v>1</v>
      </c>
      <c r="C17" s="80">
        <v>8</v>
      </c>
      <c r="D17" s="80">
        <v>0</v>
      </c>
      <c r="E17" s="80">
        <v>2</v>
      </c>
      <c r="F17" s="80">
        <v>0</v>
      </c>
      <c r="G17" s="80">
        <v>2</v>
      </c>
      <c r="H17" s="80">
        <v>0</v>
      </c>
      <c r="I17" s="80">
        <v>5</v>
      </c>
      <c r="J17" s="80">
        <v>18</v>
      </c>
      <c r="K17" s="80">
        <v>0</v>
      </c>
      <c r="L17" s="80">
        <v>21</v>
      </c>
      <c r="M17" s="80">
        <v>1</v>
      </c>
      <c r="N17" s="81">
        <v>58</v>
      </c>
    </row>
    <row r="18" spans="1:14" ht="18" customHeight="1" x14ac:dyDescent="0.2">
      <c r="A18" s="32" t="s">
        <v>165</v>
      </c>
      <c r="B18" s="80">
        <v>1</v>
      </c>
      <c r="C18" s="80">
        <v>10</v>
      </c>
      <c r="D18" s="80">
        <v>0</v>
      </c>
      <c r="E18" s="80">
        <v>0</v>
      </c>
      <c r="F18" s="80">
        <v>0</v>
      </c>
      <c r="G18" s="80">
        <v>17</v>
      </c>
      <c r="H18" s="80">
        <v>0</v>
      </c>
      <c r="I18" s="80">
        <v>8</v>
      </c>
      <c r="J18" s="80">
        <v>32</v>
      </c>
      <c r="K18" s="80">
        <v>15</v>
      </c>
      <c r="L18" s="80">
        <v>69</v>
      </c>
      <c r="M18" s="80">
        <v>1</v>
      </c>
      <c r="N18" s="81">
        <v>153</v>
      </c>
    </row>
    <row r="19" spans="1:14" ht="18" customHeight="1" x14ac:dyDescent="0.2">
      <c r="A19" s="32" t="s">
        <v>36</v>
      </c>
      <c r="B19" s="80">
        <v>1</v>
      </c>
      <c r="C19" s="80">
        <v>0</v>
      </c>
      <c r="D19" s="80">
        <v>0</v>
      </c>
      <c r="E19" s="80">
        <v>2</v>
      </c>
      <c r="F19" s="80">
        <v>1</v>
      </c>
      <c r="G19" s="80">
        <v>2</v>
      </c>
      <c r="H19" s="80">
        <v>0</v>
      </c>
      <c r="I19" s="80">
        <v>2</v>
      </c>
      <c r="J19" s="80">
        <v>10</v>
      </c>
      <c r="K19" s="80">
        <v>0</v>
      </c>
      <c r="L19" s="80">
        <v>5</v>
      </c>
      <c r="M19" s="80">
        <v>1</v>
      </c>
      <c r="N19" s="81">
        <v>24</v>
      </c>
    </row>
    <row r="20" spans="1:14" ht="18" customHeight="1" x14ac:dyDescent="0.2">
      <c r="A20" s="32" t="s">
        <v>37</v>
      </c>
      <c r="B20" s="80">
        <v>1</v>
      </c>
      <c r="C20" s="80">
        <v>6</v>
      </c>
      <c r="D20" s="80">
        <v>5</v>
      </c>
      <c r="E20" s="80">
        <v>4</v>
      </c>
      <c r="F20" s="80">
        <v>4</v>
      </c>
      <c r="G20" s="80">
        <v>20</v>
      </c>
      <c r="H20" s="80">
        <v>0</v>
      </c>
      <c r="I20" s="80">
        <v>26</v>
      </c>
      <c r="J20" s="80">
        <v>41</v>
      </c>
      <c r="K20" s="80">
        <v>1</v>
      </c>
      <c r="L20" s="80">
        <v>21</v>
      </c>
      <c r="M20" s="80">
        <v>5</v>
      </c>
      <c r="N20" s="81">
        <v>134</v>
      </c>
    </row>
    <row r="21" spans="1:14" ht="18" customHeight="1" x14ac:dyDescent="0.2">
      <c r="A21" s="32" t="s">
        <v>172</v>
      </c>
      <c r="B21" s="80">
        <v>1</v>
      </c>
      <c r="C21" s="80">
        <v>5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1</v>
      </c>
      <c r="J21" s="80">
        <v>2</v>
      </c>
      <c r="K21" s="80">
        <v>0</v>
      </c>
      <c r="L21" s="80">
        <v>10</v>
      </c>
      <c r="M21" s="80">
        <v>0</v>
      </c>
      <c r="N21" s="81">
        <v>19</v>
      </c>
    </row>
    <row r="22" spans="1:14" ht="18" customHeight="1" x14ac:dyDescent="0.2">
      <c r="A22" s="32" t="s">
        <v>173</v>
      </c>
      <c r="B22" s="80">
        <v>1</v>
      </c>
      <c r="C22" s="80">
        <v>3</v>
      </c>
      <c r="D22" s="80">
        <v>0</v>
      </c>
      <c r="E22" s="80">
        <v>1</v>
      </c>
      <c r="F22" s="80">
        <v>0</v>
      </c>
      <c r="G22" s="80">
        <v>0</v>
      </c>
      <c r="H22" s="80">
        <v>0</v>
      </c>
      <c r="I22" s="80">
        <v>1</v>
      </c>
      <c r="J22" s="80">
        <v>1</v>
      </c>
      <c r="K22" s="80">
        <v>0</v>
      </c>
      <c r="L22" s="80">
        <v>4</v>
      </c>
      <c r="M22" s="80">
        <v>0</v>
      </c>
      <c r="N22" s="81">
        <v>11</v>
      </c>
    </row>
    <row r="23" spans="1:14" ht="18" customHeight="1" x14ac:dyDescent="0.2">
      <c r="A23" s="32" t="s">
        <v>27</v>
      </c>
      <c r="B23" s="80">
        <v>0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7</v>
      </c>
      <c r="J23" s="80">
        <v>10</v>
      </c>
      <c r="K23" s="80">
        <v>5</v>
      </c>
      <c r="L23" s="80">
        <v>7</v>
      </c>
      <c r="M23" s="80">
        <v>0</v>
      </c>
      <c r="N23" s="81">
        <v>29</v>
      </c>
    </row>
    <row r="24" spans="1:14" s="30" customFormat="1" ht="18" customHeight="1" x14ac:dyDescent="0.2">
      <c r="A24" s="33" t="s">
        <v>11</v>
      </c>
      <c r="B24" s="81">
        <v>19</v>
      </c>
      <c r="C24" s="81">
        <v>91</v>
      </c>
      <c r="D24" s="81">
        <v>11</v>
      </c>
      <c r="E24" s="81">
        <v>55</v>
      </c>
      <c r="F24" s="81">
        <v>47</v>
      </c>
      <c r="G24" s="81">
        <v>167</v>
      </c>
      <c r="H24" s="81">
        <v>16</v>
      </c>
      <c r="I24" s="81">
        <v>323</v>
      </c>
      <c r="J24" s="81">
        <v>543</v>
      </c>
      <c r="K24" s="81">
        <v>33</v>
      </c>
      <c r="L24" s="81">
        <v>432</v>
      </c>
      <c r="M24" s="81">
        <v>48</v>
      </c>
      <c r="N24" s="81">
        <v>1785</v>
      </c>
    </row>
    <row r="25" spans="1:14" ht="15" customHeight="1" x14ac:dyDescent="0.2"/>
    <row r="26" spans="1:14" ht="15" customHeight="1" x14ac:dyDescent="0.2"/>
    <row r="27" spans="1:14" ht="15" customHeight="1" x14ac:dyDescent="0.2"/>
  </sheetData>
  <sheetProtection algorithmName="SHA-512" hashValue="uR6z20yoS3MRXW+M0Ayz2JCtxgFBZvHbZHjp/vEXNQVjz0NcbpZQDrphflfUhaxa7H69T2PA+NQFO/utmlGy5A==" saltValue="PYInpbbvafjzhBnFkM83KA==" spinCount="100000" sheet="1" autoFilter="0"/>
  <mergeCells count="1">
    <mergeCell ref="A1:N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theme="6" tint="-0.249977111117893"/>
  </sheetPr>
  <dimension ref="A1:N20"/>
  <sheetViews>
    <sheetView showGridLines="0" zoomScaleNormal="100" workbookViewId="0">
      <selection sqref="A1:G1"/>
    </sheetView>
  </sheetViews>
  <sheetFormatPr baseColWidth="10" defaultColWidth="11.5703125" defaultRowHeight="15" x14ac:dyDescent="0.3"/>
  <cols>
    <col min="1" max="8" width="11.5703125" style="3"/>
    <col min="9" max="9" width="11.5703125" style="3" customWidth="1"/>
    <col min="10" max="10" width="11.5703125" style="3" hidden="1" customWidth="1"/>
    <col min="11" max="11" width="26.7109375" style="3" hidden="1" customWidth="1"/>
    <col min="12" max="12" width="5.7109375" style="3" hidden="1" customWidth="1"/>
    <col min="13" max="13" width="11.5703125" style="3" hidden="1" customWidth="1"/>
    <col min="14" max="14" width="11.5703125" style="3" customWidth="1"/>
    <col min="15" max="16384" width="11.5703125" style="3"/>
  </cols>
  <sheetData>
    <row r="1" spans="1:13" ht="19.899999999999999" customHeight="1" x14ac:dyDescent="0.3">
      <c r="A1" s="197" t="s">
        <v>158</v>
      </c>
      <c r="B1" s="197"/>
      <c r="C1" s="197"/>
      <c r="D1" s="197"/>
      <c r="E1" s="197"/>
      <c r="F1" s="197"/>
      <c r="G1" s="197"/>
      <c r="K1" s="17" t="s">
        <v>27</v>
      </c>
      <c r="L1" s="18">
        <v>29</v>
      </c>
      <c r="M1"/>
    </row>
    <row r="2" spans="1:13" ht="14.45" customHeight="1" x14ac:dyDescent="0.3">
      <c r="G2" s="74" t="s">
        <v>0</v>
      </c>
      <c r="K2" s="17" t="s">
        <v>53</v>
      </c>
      <c r="L2" s="18">
        <v>11</v>
      </c>
    </row>
    <row r="3" spans="1:13" x14ac:dyDescent="0.3">
      <c r="K3" s="17" t="s">
        <v>52</v>
      </c>
      <c r="L3" s="18">
        <v>19</v>
      </c>
    </row>
    <row r="4" spans="1:13" x14ac:dyDescent="0.3">
      <c r="K4" s="17" t="s">
        <v>36</v>
      </c>
      <c r="L4" s="18">
        <v>24</v>
      </c>
    </row>
    <row r="5" spans="1:13" x14ac:dyDescent="0.3">
      <c r="K5" s="17" t="s">
        <v>49</v>
      </c>
      <c r="L5" s="18">
        <v>34</v>
      </c>
    </row>
    <row r="6" spans="1:13" x14ac:dyDescent="0.3">
      <c r="K6" s="17" t="s">
        <v>33</v>
      </c>
      <c r="L6" s="18">
        <v>42</v>
      </c>
    </row>
    <row r="7" spans="1:13" x14ac:dyDescent="0.3">
      <c r="K7" s="17" t="s">
        <v>32</v>
      </c>
      <c r="L7" s="18">
        <v>44</v>
      </c>
    </row>
    <row r="8" spans="1:13" x14ac:dyDescent="0.3">
      <c r="K8" s="17" t="s">
        <v>39</v>
      </c>
      <c r="L8" s="18">
        <v>58</v>
      </c>
    </row>
    <row r="9" spans="1:13" x14ac:dyDescent="0.3">
      <c r="K9" s="17" t="s">
        <v>42</v>
      </c>
      <c r="L9" s="18">
        <v>58</v>
      </c>
    </row>
    <row r="10" spans="1:13" x14ac:dyDescent="0.3">
      <c r="K10" s="17" t="s">
        <v>40</v>
      </c>
      <c r="L10" s="18">
        <v>64</v>
      </c>
    </row>
    <row r="11" spans="1:13" x14ac:dyDescent="0.3">
      <c r="K11" s="17" t="s">
        <v>43</v>
      </c>
      <c r="L11" s="18">
        <v>69</v>
      </c>
    </row>
    <row r="12" spans="1:13" x14ac:dyDescent="0.3">
      <c r="K12" s="17" t="s">
        <v>30</v>
      </c>
      <c r="L12" s="18">
        <v>74</v>
      </c>
    </row>
    <row r="13" spans="1:13" x14ac:dyDescent="0.3">
      <c r="K13" s="17" t="s">
        <v>28</v>
      </c>
      <c r="L13" s="18">
        <v>75</v>
      </c>
    </row>
    <row r="14" spans="1:13" x14ac:dyDescent="0.3">
      <c r="K14" s="17" t="s">
        <v>31</v>
      </c>
      <c r="L14" s="18">
        <v>100</v>
      </c>
    </row>
    <row r="15" spans="1:13" x14ac:dyDescent="0.3">
      <c r="K15" s="17" t="s">
        <v>34</v>
      </c>
      <c r="L15" s="18">
        <v>115</v>
      </c>
    </row>
    <row r="16" spans="1:13" x14ac:dyDescent="0.3">
      <c r="K16" s="17" t="s">
        <v>50</v>
      </c>
      <c r="L16" s="18">
        <v>124</v>
      </c>
    </row>
    <row r="17" spans="11:14" x14ac:dyDescent="0.3">
      <c r="K17" s="17" t="s">
        <v>51</v>
      </c>
      <c r="L17" s="18">
        <v>134</v>
      </c>
    </row>
    <row r="18" spans="11:14" ht="15.75" x14ac:dyDescent="0.3">
      <c r="K18" s="19" t="s">
        <v>165</v>
      </c>
      <c r="L18" s="18">
        <v>153</v>
      </c>
      <c r="N18" s="13"/>
    </row>
    <row r="19" spans="11:14" x14ac:dyDescent="0.3">
      <c r="K19" s="17" t="s">
        <v>44</v>
      </c>
      <c r="L19" s="18">
        <v>190</v>
      </c>
    </row>
    <row r="20" spans="11:14" x14ac:dyDescent="0.3">
      <c r="K20" s="17" t="s">
        <v>41</v>
      </c>
      <c r="L20" s="18">
        <v>368</v>
      </c>
    </row>
  </sheetData>
  <sheetProtection algorithmName="SHA-512" hashValue="qcxlq8Swp3rDD2FRtlIUiGr2MJB7X+ma7GrZiM3YE8hNvary71HPD+krB5XocRJ992YD2yFPy4anKa2QxZKBkg==" saltValue="CUz+7CSVkcpcZSwkR4Inz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theme="6" tint="-0.249977111117893"/>
  </sheetPr>
  <dimension ref="A1:Q3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9" width="11.5703125" style="6"/>
    <col min="10" max="10" width="11.42578125" style="6" hidden="1" customWidth="1"/>
    <col min="11" max="11" width="17.140625" style="6" hidden="1" customWidth="1"/>
    <col min="12" max="17" width="11.5703125" style="6" hidden="1" customWidth="1"/>
    <col min="18" max="18" width="11.5703125" style="6" customWidth="1"/>
    <col min="19" max="16384" width="11.5703125" style="6"/>
  </cols>
  <sheetData>
    <row r="1" spans="1:17" ht="19.899999999999999" customHeight="1" x14ac:dyDescent="0.3">
      <c r="A1" s="198" t="s">
        <v>309</v>
      </c>
      <c r="B1" s="199"/>
      <c r="C1" s="199"/>
      <c r="D1" s="199"/>
      <c r="E1" s="199"/>
      <c r="F1" s="199"/>
      <c r="G1" s="199"/>
      <c r="K1" s="11" t="s">
        <v>23</v>
      </c>
      <c r="L1" s="11" t="s">
        <v>9</v>
      </c>
      <c r="M1" s="11" t="s">
        <v>7</v>
      </c>
      <c r="N1" s="11" t="s">
        <v>24</v>
      </c>
      <c r="O1" s="11" t="s">
        <v>4</v>
      </c>
      <c r="P1" s="11" t="s">
        <v>14</v>
      </c>
      <c r="Q1" s="6" t="s">
        <v>11</v>
      </c>
    </row>
    <row r="2" spans="1:17" ht="14.45" customHeight="1" x14ac:dyDescent="0.3">
      <c r="G2" s="25" t="s">
        <v>12</v>
      </c>
      <c r="K2" s="183">
        <v>0.32269999999999999</v>
      </c>
      <c r="L2" s="183">
        <v>0.24199999999999999</v>
      </c>
      <c r="M2" s="183">
        <v>0.18099999999999999</v>
      </c>
      <c r="N2" s="183">
        <v>9.3600000000000003E-2</v>
      </c>
      <c r="O2" s="183">
        <v>8.7999999999999995E-2</v>
      </c>
      <c r="P2" s="183">
        <v>7.2800000000000004E-2</v>
      </c>
      <c r="Q2" s="183">
        <f>10000%/100</f>
        <v>1</v>
      </c>
    </row>
    <row r="3" spans="1:17" ht="17.25" x14ac:dyDescent="0.3">
      <c r="A3" s="8"/>
      <c r="B3" s="8"/>
      <c r="C3" s="8"/>
      <c r="D3" s="8"/>
      <c r="E3" s="8"/>
      <c r="F3" s="8"/>
      <c r="G3" s="8"/>
    </row>
  </sheetData>
  <sheetProtection algorithmName="SHA-512" hashValue="FDWB7VgvW/hdrLPi1twmmyfsaa2FC2c2/hMfLamhxoOWYcSdoGwF5SeRzwtAPcqZs5auWwbSx0zxHk6DLL5nHA==" saltValue="1LoNJA8eaGsBVfw7C2lA2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tabColor rgb="FFFFC000"/>
    <pageSetUpPr fitToPage="1"/>
  </sheetPr>
  <dimension ref="A1:H27"/>
  <sheetViews>
    <sheetView zoomScaleNormal="100" workbookViewId="0">
      <selection sqref="A1:H1"/>
    </sheetView>
  </sheetViews>
  <sheetFormatPr baseColWidth="10" defaultColWidth="11.5703125" defaultRowHeight="12.75" x14ac:dyDescent="0.2"/>
  <cols>
    <col min="1" max="1" width="25.7109375" style="26" customWidth="1"/>
    <col min="2" max="6" width="10.7109375" style="26" customWidth="1"/>
    <col min="7" max="7" width="10.7109375" style="30" customWidth="1"/>
    <col min="8" max="8" width="10.7109375" style="26" customWidth="1"/>
    <col min="9" max="16384" width="11.5703125" style="26"/>
  </cols>
  <sheetData>
    <row r="1" spans="1:8" ht="30" customHeight="1" x14ac:dyDescent="0.2">
      <c r="A1" s="195" t="s">
        <v>284</v>
      </c>
      <c r="B1" s="200"/>
      <c r="C1" s="200"/>
      <c r="D1" s="200"/>
      <c r="E1" s="200"/>
      <c r="F1" s="200"/>
      <c r="G1" s="200"/>
      <c r="H1" s="200"/>
    </row>
    <row r="2" spans="1:8" ht="19.899999999999999" customHeight="1" x14ac:dyDescent="0.2">
      <c r="B2" s="40"/>
      <c r="C2" s="40"/>
      <c r="D2" s="40"/>
      <c r="E2" s="40"/>
      <c r="F2" s="40"/>
      <c r="G2" s="40"/>
      <c r="H2" s="25" t="s">
        <v>12</v>
      </c>
    </row>
    <row r="3" spans="1:8" s="29" customFormat="1" ht="105.6" customHeight="1" x14ac:dyDescent="0.2">
      <c r="A3" s="70" t="s">
        <v>199</v>
      </c>
      <c r="B3" s="67" t="s">
        <v>13</v>
      </c>
      <c r="C3" s="67" t="s">
        <v>107</v>
      </c>
      <c r="D3" s="67" t="s">
        <v>7</v>
      </c>
      <c r="E3" s="68" t="s">
        <v>106</v>
      </c>
      <c r="F3" s="68" t="s">
        <v>108</v>
      </c>
      <c r="G3" s="68" t="s">
        <v>14</v>
      </c>
      <c r="H3" s="69" t="s">
        <v>11</v>
      </c>
    </row>
    <row r="4" spans="1:8" ht="15" customHeight="1" x14ac:dyDescent="0.2">
      <c r="A4" s="32" t="s">
        <v>44</v>
      </c>
      <c r="B4" s="50">
        <v>12.326388888888889</v>
      </c>
      <c r="C4" s="50">
        <v>9.0277777777777768</v>
      </c>
      <c r="D4" s="50">
        <v>11.76470588235294</v>
      </c>
      <c r="E4" s="50">
        <v>1.7964071856287425</v>
      </c>
      <c r="F4" s="50">
        <v>7.0063694267515926</v>
      </c>
      <c r="G4" s="50">
        <v>21.53846153846154</v>
      </c>
      <c r="H4" s="56">
        <v>10.644257703081232</v>
      </c>
    </row>
    <row r="5" spans="1:8" ht="15" customHeight="1" x14ac:dyDescent="0.2">
      <c r="A5" s="32" t="s">
        <v>31</v>
      </c>
      <c r="B5" s="52">
        <v>5.7291666666666661</v>
      </c>
      <c r="C5" s="52">
        <v>7.8703703703703702</v>
      </c>
      <c r="D5" s="52">
        <v>4.0247678018575854</v>
      </c>
      <c r="E5" s="52">
        <v>7.7844311377245514</v>
      </c>
      <c r="F5" s="52">
        <v>3.1847133757961785</v>
      </c>
      <c r="G5" s="52">
        <v>1.5384615384615385</v>
      </c>
      <c r="H5" s="57">
        <v>5.6022408963585439</v>
      </c>
    </row>
    <row r="6" spans="1:8" ht="15" customHeight="1" x14ac:dyDescent="0.2">
      <c r="A6" s="32" t="s">
        <v>43</v>
      </c>
      <c r="B6" s="52">
        <v>3.125</v>
      </c>
      <c r="C6" s="52">
        <v>6.7129629629629637</v>
      </c>
      <c r="D6" s="52">
        <v>1.5479876160990713</v>
      </c>
      <c r="E6" s="52">
        <v>3.5928143712574849</v>
      </c>
      <c r="F6" s="52">
        <v>5.095541401273886</v>
      </c>
      <c r="G6" s="52">
        <v>2.3076923076923079</v>
      </c>
      <c r="H6" s="57">
        <v>3.865546218487395</v>
      </c>
    </row>
    <row r="7" spans="1:8" ht="15" customHeight="1" x14ac:dyDescent="0.2">
      <c r="A7" s="32" t="s">
        <v>28</v>
      </c>
      <c r="B7" s="52">
        <v>3.6458333333333335</v>
      </c>
      <c r="C7" s="52">
        <v>0.69444444444444442</v>
      </c>
      <c r="D7" s="52">
        <v>5.5727554179566559</v>
      </c>
      <c r="E7" s="52">
        <v>2.3952095808383236</v>
      </c>
      <c r="F7" s="52">
        <v>4.4585987261146496</v>
      </c>
      <c r="G7" s="52">
        <v>16.923076923076923</v>
      </c>
      <c r="H7" s="57">
        <v>4.2016806722689077</v>
      </c>
    </row>
    <row r="8" spans="1:8" ht="15" customHeight="1" x14ac:dyDescent="0.2">
      <c r="A8" s="32" t="s">
        <v>30</v>
      </c>
      <c r="B8" s="52">
        <v>3.4722222222222223</v>
      </c>
      <c r="C8" s="52">
        <v>5.7870370370370372</v>
      </c>
      <c r="D8" s="52">
        <v>2.7863777089783279</v>
      </c>
      <c r="E8" s="52">
        <v>2.9940119760479043</v>
      </c>
      <c r="F8" s="52">
        <v>7.0063694267515926</v>
      </c>
      <c r="G8" s="52">
        <v>3.0769230769230771</v>
      </c>
      <c r="H8" s="57">
        <v>4.1456582633053216</v>
      </c>
    </row>
    <row r="9" spans="1:8" ht="15" customHeight="1" x14ac:dyDescent="0.2">
      <c r="A9" s="32" t="s">
        <v>32</v>
      </c>
      <c r="B9" s="52">
        <v>2.083333333333333</v>
      </c>
      <c r="C9" s="52">
        <v>3.9351851851851851</v>
      </c>
      <c r="D9" s="52">
        <v>0.61919504643962853</v>
      </c>
      <c r="E9" s="52">
        <v>0.5988023952095809</v>
      </c>
      <c r="F9" s="52">
        <v>5.7324840764331215</v>
      </c>
      <c r="G9" s="52">
        <v>2.3076923076923079</v>
      </c>
      <c r="H9" s="57">
        <v>2.4649859943977592</v>
      </c>
    </row>
    <row r="10" spans="1:8" ht="15" customHeight="1" x14ac:dyDescent="0.2">
      <c r="A10" s="32" t="s">
        <v>40</v>
      </c>
      <c r="B10" s="52">
        <v>6.0763888888888884</v>
      </c>
      <c r="C10" s="52">
        <v>1.8518518518518516</v>
      </c>
      <c r="D10" s="52">
        <v>2.1671826625386998</v>
      </c>
      <c r="E10" s="52">
        <v>3.5928143712574849</v>
      </c>
      <c r="F10" s="52">
        <v>1.910828025477707</v>
      </c>
      <c r="G10" s="52">
        <v>3.8461538461538463</v>
      </c>
      <c r="H10" s="57">
        <v>3.5854341736694675</v>
      </c>
    </row>
    <row r="11" spans="1:8" ht="15" customHeight="1" x14ac:dyDescent="0.2">
      <c r="A11" s="32" t="s">
        <v>207</v>
      </c>
      <c r="B11" s="52">
        <v>1.9097222222222223</v>
      </c>
      <c r="C11" s="52">
        <v>2.3148148148148149</v>
      </c>
      <c r="D11" s="52">
        <v>0.92879256965944268</v>
      </c>
      <c r="E11" s="52">
        <v>1.7964071856287425</v>
      </c>
      <c r="F11" s="52">
        <v>3.1847133757961785</v>
      </c>
      <c r="G11" s="52">
        <v>1.5384615384615385</v>
      </c>
      <c r="H11" s="57">
        <v>1.9047619047619049</v>
      </c>
    </row>
    <row r="12" spans="1:8" ht="15" customHeight="1" x14ac:dyDescent="0.2">
      <c r="A12" s="32" t="s">
        <v>41</v>
      </c>
      <c r="B12" s="52">
        <v>17.881944444444446</v>
      </c>
      <c r="C12" s="52">
        <v>15.046296296296296</v>
      </c>
      <c r="D12" s="52">
        <v>34.984520123839005</v>
      </c>
      <c r="E12" s="52">
        <v>32.934131736526943</v>
      </c>
      <c r="F12" s="52">
        <v>15.286624203821656</v>
      </c>
      <c r="G12" s="52">
        <v>6.1538461538461542</v>
      </c>
      <c r="H12" s="57">
        <v>20.616246498599438</v>
      </c>
    </row>
    <row r="13" spans="1:8" ht="15" customHeight="1" x14ac:dyDescent="0.2">
      <c r="A13" s="32" t="s">
        <v>39</v>
      </c>
      <c r="B13" s="52">
        <v>2.2569444444444442</v>
      </c>
      <c r="C13" s="52">
        <v>2.5462962962962963</v>
      </c>
      <c r="D13" s="52">
        <v>5.5727554179566559</v>
      </c>
      <c r="E13" s="52">
        <v>4.7904191616766472</v>
      </c>
      <c r="F13" s="52">
        <v>3.8216560509554141</v>
      </c>
      <c r="G13" s="52">
        <v>1.5384615384615385</v>
      </c>
      <c r="H13" s="57">
        <v>3.2492997198879556</v>
      </c>
    </row>
    <row r="14" spans="1:8" ht="15" customHeight="1" x14ac:dyDescent="0.2">
      <c r="A14" s="32" t="s">
        <v>34</v>
      </c>
      <c r="B14" s="52">
        <v>6.9444444444444446</v>
      </c>
      <c r="C14" s="52">
        <v>4.8611111111111116</v>
      </c>
      <c r="D14" s="52">
        <v>6.1919504643962853</v>
      </c>
      <c r="E14" s="52">
        <v>4.1916167664670656</v>
      </c>
      <c r="F14" s="52">
        <v>5.7324840764331215</v>
      </c>
      <c r="G14" s="52">
        <v>13.846153846153847</v>
      </c>
      <c r="H14" s="57">
        <v>6.4425770308123242</v>
      </c>
    </row>
    <row r="15" spans="1:8" ht="15" customHeight="1" x14ac:dyDescent="0.2">
      <c r="A15" s="32" t="s">
        <v>87</v>
      </c>
      <c r="B15" s="52">
        <v>9.375</v>
      </c>
      <c r="C15" s="52">
        <v>5.7870370370370372</v>
      </c>
      <c r="D15" s="52">
        <v>6.1919504643962853</v>
      </c>
      <c r="E15" s="52">
        <v>6.5868263473053901</v>
      </c>
      <c r="F15" s="52">
        <v>4.4585987261146496</v>
      </c>
      <c r="G15" s="52">
        <v>5.384615384615385</v>
      </c>
      <c r="H15" s="57">
        <v>6.946778711484594</v>
      </c>
    </row>
    <row r="16" spans="1:8" ht="15" customHeight="1" x14ac:dyDescent="0.2">
      <c r="A16" s="32" t="s">
        <v>33</v>
      </c>
      <c r="B16" s="52">
        <v>1.7361111111111112</v>
      </c>
      <c r="C16" s="52">
        <v>1.8518518518518516</v>
      </c>
      <c r="D16" s="52">
        <v>2.1671826625386998</v>
      </c>
      <c r="E16" s="52">
        <v>2.3952095808383236</v>
      </c>
      <c r="F16" s="52">
        <v>3.8216560509554141</v>
      </c>
      <c r="G16" s="52">
        <v>5.384615384615385</v>
      </c>
      <c r="H16" s="57">
        <v>2.3529411764705883</v>
      </c>
    </row>
    <row r="17" spans="1:8" ht="15" customHeight="1" x14ac:dyDescent="0.2">
      <c r="A17" s="32" t="s">
        <v>35</v>
      </c>
      <c r="B17" s="52">
        <v>3.125</v>
      </c>
      <c r="C17" s="52">
        <v>4.8611111111111116</v>
      </c>
      <c r="D17" s="52">
        <v>1.5479876160990713</v>
      </c>
      <c r="E17" s="52">
        <v>1.1976047904191618</v>
      </c>
      <c r="F17" s="52">
        <v>6.369426751592357</v>
      </c>
      <c r="G17" s="52">
        <v>1.5384615384615385</v>
      </c>
      <c r="H17" s="57">
        <v>3.2492997198879556</v>
      </c>
    </row>
    <row r="18" spans="1:8" ht="15" customHeight="1" x14ac:dyDescent="0.2">
      <c r="A18" s="32" t="s">
        <v>165</v>
      </c>
      <c r="B18" s="52">
        <v>8.1597222222222232</v>
      </c>
      <c r="C18" s="52">
        <v>15.972222222222221</v>
      </c>
      <c r="D18" s="52">
        <v>2.4767801857585141</v>
      </c>
      <c r="E18" s="52">
        <v>10.179640718562874</v>
      </c>
      <c r="F18" s="52">
        <v>6.369426751592357</v>
      </c>
      <c r="G18" s="52">
        <v>1.5384615384615385</v>
      </c>
      <c r="H18" s="57">
        <v>8.5714285714285712</v>
      </c>
    </row>
    <row r="19" spans="1:8" ht="15" customHeight="1" x14ac:dyDescent="0.2">
      <c r="A19" s="32" t="s">
        <v>36</v>
      </c>
      <c r="B19" s="52">
        <v>1.7361111111111112</v>
      </c>
      <c r="C19" s="52">
        <v>1.1574074074074074</v>
      </c>
      <c r="D19" s="52">
        <v>0.61919504643962853</v>
      </c>
      <c r="E19" s="52">
        <v>1.1976047904191618</v>
      </c>
      <c r="F19" s="52">
        <v>1.2738853503184715</v>
      </c>
      <c r="G19" s="52">
        <v>2.3076923076923079</v>
      </c>
      <c r="H19" s="57">
        <v>1.3445378151260505</v>
      </c>
    </row>
    <row r="20" spans="1:8" ht="15" customHeight="1" x14ac:dyDescent="0.2">
      <c r="A20" s="32" t="s">
        <v>171</v>
      </c>
      <c r="B20" s="52">
        <v>7.291666666666667</v>
      </c>
      <c r="C20" s="52">
        <v>4.8611111111111116</v>
      </c>
      <c r="D20" s="52">
        <v>8.0495356037151709</v>
      </c>
      <c r="E20" s="52">
        <v>11.976047904191617</v>
      </c>
      <c r="F20" s="52">
        <v>9.5541401273885356</v>
      </c>
      <c r="G20" s="52">
        <v>7.6923076923076925</v>
      </c>
      <c r="H20" s="57">
        <v>7.5070028011204482</v>
      </c>
    </row>
    <row r="21" spans="1:8" ht="15" customHeight="1" x14ac:dyDescent="0.2">
      <c r="A21" s="32" t="s">
        <v>172</v>
      </c>
      <c r="B21" s="52">
        <v>0.34722222222222221</v>
      </c>
      <c r="C21" s="52">
        <v>2.3148148148148149</v>
      </c>
      <c r="D21" s="52">
        <v>0.30959752321981426</v>
      </c>
      <c r="E21" s="52">
        <v>0</v>
      </c>
      <c r="F21" s="52">
        <v>3.1847133757961785</v>
      </c>
      <c r="G21" s="52">
        <v>0.76923076923076927</v>
      </c>
      <c r="H21" s="57">
        <v>1.0644257703081232</v>
      </c>
    </row>
    <row r="22" spans="1:8" ht="15" customHeight="1" x14ac:dyDescent="0.2">
      <c r="A22" s="32" t="s">
        <v>173</v>
      </c>
      <c r="B22" s="52">
        <v>0.1736111111111111</v>
      </c>
      <c r="C22" s="52">
        <v>0.92592592592592582</v>
      </c>
      <c r="D22" s="52">
        <v>0.30959752321981426</v>
      </c>
      <c r="E22" s="52">
        <v>0</v>
      </c>
      <c r="F22" s="52">
        <v>2.547770700636943</v>
      </c>
      <c r="G22" s="52">
        <v>0.76923076923076927</v>
      </c>
      <c r="H22" s="57">
        <v>0.61624649859943981</v>
      </c>
    </row>
    <row r="23" spans="1:8" ht="15" customHeight="1" x14ac:dyDescent="0.2">
      <c r="A23" s="32" t="s">
        <v>27</v>
      </c>
      <c r="B23" s="52">
        <v>2.604166666666667</v>
      </c>
      <c r="C23" s="52">
        <v>1.6203703703703702</v>
      </c>
      <c r="D23" s="52">
        <v>2.1671826625386998</v>
      </c>
      <c r="E23" s="52">
        <v>0</v>
      </c>
      <c r="F23" s="52">
        <v>0</v>
      </c>
      <c r="G23" s="52">
        <v>0</v>
      </c>
      <c r="H23" s="57">
        <v>1.6246498599439778</v>
      </c>
    </row>
    <row r="24" spans="1:8" s="30" customFormat="1" ht="15" customHeight="1" x14ac:dyDescent="0.2">
      <c r="A24" s="33" t="s">
        <v>11</v>
      </c>
      <c r="B24" s="54">
        <v>100.00000000000003</v>
      </c>
      <c r="C24" s="54">
        <v>100</v>
      </c>
      <c r="D24" s="54">
        <v>100.00000000000003</v>
      </c>
      <c r="E24" s="54">
        <v>100.00000000000001</v>
      </c>
      <c r="F24" s="54">
        <v>100</v>
      </c>
      <c r="G24" s="54">
        <v>100</v>
      </c>
      <c r="H24" s="57">
        <v>100</v>
      </c>
    </row>
    <row r="25" spans="1:8" ht="15" customHeight="1" x14ac:dyDescent="0.2"/>
    <row r="26" spans="1:8" ht="15" customHeight="1" x14ac:dyDescent="0.2"/>
    <row r="27" spans="1:8" ht="15" customHeight="1" x14ac:dyDescent="0.2"/>
  </sheetData>
  <sheetProtection algorithmName="SHA-512" hashValue="/agJ5EBFFF2jz2H4h3saeU75w7zq5rhZlL9azD5BXUH1puTnFXdOUA7Jh9waKnpyGyVXAVX8nqpzE5AI5pZKmg==" saltValue="stnY1LNVHn4iFPsmC1KNqw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tabColor rgb="FFFFC000"/>
    <pageSetUpPr fitToPage="1"/>
  </sheetPr>
  <dimension ref="A1:K27"/>
  <sheetViews>
    <sheetView zoomScaleNormal="100" workbookViewId="0">
      <selection sqref="A1:K1"/>
    </sheetView>
  </sheetViews>
  <sheetFormatPr baseColWidth="10" defaultColWidth="11.5703125" defaultRowHeight="12.75" x14ac:dyDescent="0.2"/>
  <cols>
    <col min="1" max="1" width="25.7109375" style="26" customWidth="1"/>
    <col min="2" max="9" width="8.7109375" style="26" customWidth="1"/>
    <col min="10" max="10" width="8.7109375" style="30" customWidth="1"/>
    <col min="11" max="11" width="8.7109375" style="26" customWidth="1"/>
    <col min="12" max="16384" width="11.5703125" style="26"/>
  </cols>
  <sheetData>
    <row r="1" spans="1:11" ht="18" customHeight="1" x14ac:dyDescent="0.2">
      <c r="A1" s="195" t="s">
        <v>285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</row>
    <row r="2" spans="1:11" ht="19.899999999999999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60" t="s">
        <v>12</v>
      </c>
    </row>
    <row r="3" spans="1:11" s="29" customFormat="1" ht="105.6" customHeight="1" x14ac:dyDescent="0.2">
      <c r="A3" s="70" t="s">
        <v>199</v>
      </c>
      <c r="B3" s="67" t="s">
        <v>3</v>
      </c>
      <c r="C3" s="67" t="s">
        <v>4</v>
      </c>
      <c r="D3" s="67" t="s">
        <v>88</v>
      </c>
      <c r="E3" s="67" t="s">
        <v>6</v>
      </c>
      <c r="F3" s="67" t="s">
        <v>2</v>
      </c>
      <c r="G3" s="67" t="s">
        <v>7</v>
      </c>
      <c r="H3" s="68" t="s">
        <v>13</v>
      </c>
      <c r="I3" s="68" t="s">
        <v>9</v>
      </c>
      <c r="J3" s="68" t="s">
        <v>10</v>
      </c>
      <c r="K3" s="69" t="s">
        <v>11</v>
      </c>
    </row>
    <row r="4" spans="1:11" ht="15.95" customHeight="1" x14ac:dyDescent="0.2">
      <c r="A4" s="32" t="s">
        <v>29</v>
      </c>
      <c r="B4" s="50">
        <v>0.52631578947368418</v>
      </c>
      <c r="C4" s="50">
        <v>5.7894736842105265</v>
      </c>
      <c r="D4" s="50">
        <v>7.3684210526315779</v>
      </c>
      <c r="E4" s="50">
        <v>1.5789473684210527</v>
      </c>
      <c r="F4" s="50">
        <v>1.5789473684210527</v>
      </c>
      <c r="G4" s="50">
        <v>20</v>
      </c>
      <c r="H4" s="50">
        <v>37.368421052631575</v>
      </c>
      <c r="I4" s="50">
        <v>20.526315789473685</v>
      </c>
      <c r="J4" s="50">
        <v>5.2631578947368416</v>
      </c>
      <c r="K4" s="56">
        <v>100</v>
      </c>
    </row>
    <row r="5" spans="1:11" ht="15.95" customHeight="1" x14ac:dyDescent="0.2">
      <c r="A5" s="32" t="s">
        <v>89</v>
      </c>
      <c r="B5" s="52">
        <v>1</v>
      </c>
      <c r="C5" s="52">
        <v>5</v>
      </c>
      <c r="D5" s="52">
        <v>0</v>
      </c>
      <c r="E5" s="52">
        <v>13</v>
      </c>
      <c r="F5" s="52">
        <v>0</v>
      </c>
      <c r="G5" s="52">
        <v>13</v>
      </c>
      <c r="H5" s="52">
        <v>33</v>
      </c>
      <c r="I5" s="52">
        <v>34</v>
      </c>
      <c r="J5" s="52">
        <v>1</v>
      </c>
      <c r="K5" s="57">
        <v>100</v>
      </c>
    </row>
    <row r="6" spans="1:11" ht="15.95" customHeight="1" x14ac:dyDescent="0.2">
      <c r="A6" s="32" t="s">
        <v>90</v>
      </c>
      <c r="B6" s="52">
        <v>1.4492753623188406</v>
      </c>
      <c r="C6" s="52">
        <v>11.594202898550725</v>
      </c>
      <c r="D6" s="52">
        <v>1.4492753623188406</v>
      </c>
      <c r="E6" s="52">
        <v>8.695652173913043</v>
      </c>
      <c r="F6" s="52">
        <v>0</v>
      </c>
      <c r="G6" s="52">
        <v>7.2463768115942031</v>
      </c>
      <c r="H6" s="52">
        <v>26.086956521739129</v>
      </c>
      <c r="I6" s="52">
        <v>42.028985507246375</v>
      </c>
      <c r="J6" s="52">
        <v>1.4492753623188406</v>
      </c>
      <c r="K6" s="57">
        <v>100</v>
      </c>
    </row>
    <row r="7" spans="1:11" ht="15.95" customHeight="1" x14ac:dyDescent="0.2">
      <c r="A7" s="32" t="s">
        <v>91</v>
      </c>
      <c r="B7" s="52">
        <v>1.3333333333333335</v>
      </c>
      <c r="C7" s="52">
        <v>9.3333333333333339</v>
      </c>
      <c r="D7" s="52">
        <v>26.666666666666668</v>
      </c>
      <c r="E7" s="52">
        <v>5.3333333333333339</v>
      </c>
      <c r="F7" s="52">
        <v>0</v>
      </c>
      <c r="G7" s="52">
        <v>24</v>
      </c>
      <c r="H7" s="52">
        <v>28.000000000000004</v>
      </c>
      <c r="I7" s="52">
        <v>4</v>
      </c>
      <c r="J7" s="52">
        <v>1.3333333333333335</v>
      </c>
      <c r="K7" s="57">
        <v>100</v>
      </c>
    </row>
    <row r="8" spans="1:11" ht="15.95" customHeight="1" x14ac:dyDescent="0.2">
      <c r="A8" s="32" t="s">
        <v>92</v>
      </c>
      <c r="B8" s="52">
        <v>1.3513513513513513</v>
      </c>
      <c r="C8" s="52">
        <v>14.864864864864865</v>
      </c>
      <c r="D8" s="52">
        <v>1.3513513513513513</v>
      </c>
      <c r="E8" s="52">
        <v>6.756756756756757</v>
      </c>
      <c r="F8" s="52">
        <v>0</v>
      </c>
      <c r="G8" s="52">
        <v>12.162162162162163</v>
      </c>
      <c r="H8" s="52">
        <v>27.027027027027028</v>
      </c>
      <c r="I8" s="52">
        <v>33.783783783783782</v>
      </c>
      <c r="J8" s="52">
        <v>2.7027027027027026</v>
      </c>
      <c r="K8" s="57">
        <v>100</v>
      </c>
    </row>
    <row r="9" spans="1:11" ht="15.95" customHeight="1" x14ac:dyDescent="0.2">
      <c r="A9" s="32" t="s">
        <v>93</v>
      </c>
      <c r="B9" s="52">
        <v>2.2727272727272729</v>
      </c>
      <c r="C9" s="52">
        <v>20.454545454545457</v>
      </c>
      <c r="D9" s="52">
        <v>0</v>
      </c>
      <c r="E9" s="52">
        <v>2.2727272727272729</v>
      </c>
      <c r="F9" s="52">
        <v>2.2727272727272729</v>
      </c>
      <c r="G9" s="52">
        <v>4.5454545454545459</v>
      </c>
      <c r="H9" s="52">
        <v>27.27272727272727</v>
      </c>
      <c r="I9" s="52">
        <v>38.636363636363633</v>
      </c>
      <c r="J9" s="52">
        <v>2.2727272727272729</v>
      </c>
      <c r="K9" s="57">
        <v>100</v>
      </c>
    </row>
    <row r="10" spans="1:11" ht="15.95" customHeight="1" x14ac:dyDescent="0.2">
      <c r="A10" s="32" t="s">
        <v>94</v>
      </c>
      <c r="B10" s="52">
        <v>1.5625</v>
      </c>
      <c r="C10" s="52">
        <v>4.6875</v>
      </c>
      <c r="D10" s="52">
        <v>0</v>
      </c>
      <c r="E10" s="52">
        <v>9.375</v>
      </c>
      <c r="F10" s="52">
        <v>0</v>
      </c>
      <c r="G10" s="52">
        <v>10.9375</v>
      </c>
      <c r="H10" s="52">
        <v>54.6875</v>
      </c>
      <c r="I10" s="52">
        <v>12.5</v>
      </c>
      <c r="J10" s="52">
        <v>6.25</v>
      </c>
      <c r="K10" s="57">
        <v>100</v>
      </c>
    </row>
    <row r="11" spans="1:11" ht="15.95" customHeight="1" x14ac:dyDescent="0.2">
      <c r="A11" s="32" t="s">
        <v>95</v>
      </c>
      <c r="B11" s="52">
        <v>2.9411764705882351</v>
      </c>
      <c r="C11" s="52">
        <v>14.705882352941178</v>
      </c>
      <c r="D11" s="52">
        <v>0</v>
      </c>
      <c r="E11" s="52">
        <v>8.8235294117647065</v>
      </c>
      <c r="F11" s="52">
        <v>0</v>
      </c>
      <c r="G11" s="52">
        <v>8.8235294117647065</v>
      </c>
      <c r="H11" s="52">
        <v>32.352941176470587</v>
      </c>
      <c r="I11" s="52">
        <v>29.411764705882355</v>
      </c>
      <c r="J11" s="52">
        <v>2.9411764705882351</v>
      </c>
      <c r="K11" s="57">
        <v>99.999999999999986</v>
      </c>
    </row>
    <row r="12" spans="1:11" ht="15.95" customHeight="1" x14ac:dyDescent="0.2">
      <c r="A12" s="32" t="s">
        <v>96</v>
      </c>
      <c r="B12" s="52">
        <v>0.27173913043478259</v>
      </c>
      <c r="C12" s="52">
        <v>6.5217391304347823</v>
      </c>
      <c r="D12" s="52">
        <v>0</v>
      </c>
      <c r="E12" s="52">
        <v>14.945652173913043</v>
      </c>
      <c r="F12" s="52">
        <v>0</v>
      </c>
      <c r="G12" s="52">
        <v>30.706521739130434</v>
      </c>
      <c r="H12" s="52">
        <v>27.989130434782609</v>
      </c>
      <c r="I12" s="52">
        <v>17.663043478260871</v>
      </c>
      <c r="J12" s="52">
        <v>1.9021739130434785</v>
      </c>
      <c r="K12" s="57">
        <v>100</v>
      </c>
    </row>
    <row r="13" spans="1:11" ht="15.95" customHeight="1" x14ac:dyDescent="0.2">
      <c r="A13" s="32" t="s">
        <v>97</v>
      </c>
      <c r="B13" s="52">
        <v>1.7241379310344827</v>
      </c>
      <c r="C13" s="52">
        <v>10.344827586206897</v>
      </c>
      <c r="D13" s="52">
        <v>0</v>
      </c>
      <c r="E13" s="52">
        <v>13.793103448275861</v>
      </c>
      <c r="F13" s="52">
        <v>0</v>
      </c>
      <c r="G13" s="52">
        <v>31.03448275862069</v>
      </c>
      <c r="H13" s="52">
        <v>22.413793103448278</v>
      </c>
      <c r="I13" s="52">
        <v>18.96551724137931</v>
      </c>
      <c r="J13" s="52">
        <v>1.7241379310344827</v>
      </c>
      <c r="K13" s="57">
        <v>99.999999999999986</v>
      </c>
    </row>
    <row r="14" spans="1:11" ht="15.95" customHeight="1" x14ac:dyDescent="0.2">
      <c r="A14" s="32" t="s">
        <v>98</v>
      </c>
      <c r="B14" s="52">
        <v>0.86956521739130432</v>
      </c>
      <c r="C14" s="52">
        <v>7.8260869565217401</v>
      </c>
      <c r="D14" s="52">
        <v>1.7391304347826086</v>
      </c>
      <c r="E14" s="52">
        <v>6.0869565217391308</v>
      </c>
      <c r="F14" s="52">
        <v>10.434782608695652</v>
      </c>
      <c r="G14" s="52">
        <v>17.391304347826086</v>
      </c>
      <c r="H14" s="52">
        <v>34.782608695652172</v>
      </c>
      <c r="I14" s="52">
        <v>18.260869565217391</v>
      </c>
      <c r="J14" s="52">
        <v>2.6086956521739131</v>
      </c>
      <c r="K14" s="57">
        <v>99.999999999999986</v>
      </c>
    </row>
    <row r="15" spans="1:11" ht="15.95" customHeight="1" x14ac:dyDescent="0.2">
      <c r="A15" s="32" t="s">
        <v>99</v>
      </c>
      <c r="B15" s="52">
        <v>0.80645161290322576</v>
      </c>
      <c r="C15" s="52">
        <v>5.6451612903225801</v>
      </c>
      <c r="D15" s="52">
        <v>0</v>
      </c>
      <c r="E15" s="52">
        <v>8.870967741935484</v>
      </c>
      <c r="F15" s="52">
        <v>0</v>
      </c>
      <c r="G15" s="52">
        <v>16.129032258064516</v>
      </c>
      <c r="H15" s="52">
        <v>43.548387096774192</v>
      </c>
      <c r="I15" s="52">
        <v>20.161290322580644</v>
      </c>
      <c r="J15" s="52">
        <v>4.838709677419355</v>
      </c>
      <c r="K15" s="57">
        <v>100.00000000000001</v>
      </c>
    </row>
    <row r="16" spans="1:11" ht="15.95" customHeight="1" x14ac:dyDescent="0.2">
      <c r="A16" s="32" t="s">
        <v>100</v>
      </c>
      <c r="B16" s="52">
        <v>2.3809523809523809</v>
      </c>
      <c r="C16" s="52">
        <v>14.285714285714285</v>
      </c>
      <c r="D16" s="52">
        <v>9.5238095238095237</v>
      </c>
      <c r="E16" s="52">
        <v>9.5238095238095237</v>
      </c>
      <c r="F16" s="52">
        <v>0</v>
      </c>
      <c r="G16" s="52">
        <v>16.666666666666664</v>
      </c>
      <c r="H16" s="52">
        <v>23.809523809523807</v>
      </c>
      <c r="I16" s="52">
        <v>19.047619047619047</v>
      </c>
      <c r="J16" s="52">
        <v>4.7619047619047619</v>
      </c>
      <c r="K16" s="57">
        <v>99.999999999999986</v>
      </c>
    </row>
    <row r="17" spans="1:11" ht="15.95" customHeight="1" x14ac:dyDescent="0.2">
      <c r="A17" s="32" t="s">
        <v>109</v>
      </c>
      <c r="B17" s="52">
        <v>1.7241379310344827</v>
      </c>
      <c r="C17" s="52">
        <v>17.241379310344829</v>
      </c>
      <c r="D17" s="52">
        <v>0</v>
      </c>
      <c r="E17" s="52">
        <v>3.4482758620689653</v>
      </c>
      <c r="F17" s="52">
        <v>0</v>
      </c>
      <c r="G17" s="52">
        <v>8.6206896551724146</v>
      </c>
      <c r="H17" s="52">
        <v>31.03448275862069</v>
      </c>
      <c r="I17" s="52">
        <v>36.206896551724135</v>
      </c>
      <c r="J17" s="52">
        <v>1.7241379310344827</v>
      </c>
      <c r="K17" s="57">
        <v>99.999999999999986</v>
      </c>
    </row>
    <row r="18" spans="1:11" ht="15.95" customHeight="1" x14ac:dyDescent="0.2">
      <c r="A18" s="32" t="s">
        <v>165</v>
      </c>
      <c r="B18" s="52">
        <v>0.65359477124183007</v>
      </c>
      <c r="C18" s="52">
        <v>6.5359477124183014</v>
      </c>
      <c r="D18" s="52">
        <v>0</v>
      </c>
      <c r="E18" s="52">
        <v>11.111111111111111</v>
      </c>
      <c r="F18" s="52">
        <v>0</v>
      </c>
      <c r="G18" s="52">
        <v>5.2287581699346406</v>
      </c>
      <c r="H18" s="52">
        <v>30.718954248366014</v>
      </c>
      <c r="I18" s="52">
        <v>45.098039215686278</v>
      </c>
      <c r="J18" s="52">
        <v>0.65359477124183007</v>
      </c>
      <c r="K18" s="57">
        <v>100</v>
      </c>
    </row>
    <row r="19" spans="1:11" ht="15.95" customHeight="1" x14ac:dyDescent="0.2">
      <c r="A19" s="32" t="s">
        <v>101</v>
      </c>
      <c r="B19" s="52">
        <v>4.1666666666666661</v>
      </c>
      <c r="C19" s="52">
        <v>8.3333333333333321</v>
      </c>
      <c r="D19" s="52">
        <v>4.1666666666666661</v>
      </c>
      <c r="E19" s="52">
        <v>8.3333333333333321</v>
      </c>
      <c r="F19" s="52">
        <v>0</v>
      </c>
      <c r="G19" s="52">
        <v>8.3333333333333321</v>
      </c>
      <c r="H19" s="52">
        <v>41.666666666666671</v>
      </c>
      <c r="I19" s="52">
        <v>20.833333333333336</v>
      </c>
      <c r="J19" s="52">
        <v>4.1666666666666661</v>
      </c>
      <c r="K19" s="57">
        <v>100</v>
      </c>
    </row>
    <row r="20" spans="1:11" ht="15.95" customHeight="1" x14ac:dyDescent="0.2">
      <c r="A20" s="32" t="s">
        <v>102</v>
      </c>
      <c r="B20" s="52">
        <v>0.74626865671641784</v>
      </c>
      <c r="C20" s="52">
        <v>11.194029850746269</v>
      </c>
      <c r="D20" s="52">
        <v>2.9850746268656714</v>
      </c>
      <c r="E20" s="52">
        <v>14.925373134328357</v>
      </c>
      <c r="F20" s="52">
        <v>0</v>
      </c>
      <c r="G20" s="52">
        <v>19.402985074626866</v>
      </c>
      <c r="H20" s="52">
        <v>31.343283582089555</v>
      </c>
      <c r="I20" s="52">
        <v>15.671641791044777</v>
      </c>
      <c r="J20" s="52">
        <v>3.7313432835820892</v>
      </c>
      <c r="K20" s="57">
        <v>100</v>
      </c>
    </row>
    <row r="21" spans="1:11" ht="15.95" customHeight="1" x14ac:dyDescent="0.2">
      <c r="A21" s="32" t="s">
        <v>103</v>
      </c>
      <c r="B21" s="52">
        <v>5.2631578947368416</v>
      </c>
      <c r="C21" s="52">
        <v>26.315789473684209</v>
      </c>
      <c r="D21" s="52">
        <v>0</v>
      </c>
      <c r="E21" s="52">
        <v>0</v>
      </c>
      <c r="F21" s="52">
        <v>0</v>
      </c>
      <c r="G21" s="52">
        <v>5.2631578947368416</v>
      </c>
      <c r="H21" s="52">
        <v>10.526315789473683</v>
      </c>
      <c r="I21" s="52">
        <v>52.631578947368418</v>
      </c>
      <c r="J21" s="52">
        <v>0</v>
      </c>
      <c r="K21" s="57">
        <v>100</v>
      </c>
    </row>
    <row r="22" spans="1:11" ht="15.95" customHeight="1" x14ac:dyDescent="0.2">
      <c r="A22" s="32" t="s">
        <v>104</v>
      </c>
      <c r="B22" s="52">
        <v>9.0909090909090917</v>
      </c>
      <c r="C22" s="52">
        <v>36.363636363636367</v>
      </c>
      <c r="D22" s="52">
        <v>0</v>
      </c>
      <c r="E22" s="52">
        <v>0</v>
      </c>
      <c r="F22" s="52">
        <v>0</v>
      </c>
      <c r="G22" s="52">
        <v>9.0909090909090917</v>
      </c>
      <c r="H22" s="52">
        <v>9.0909090909090917</v>
      </c>
      <c r="I22" s="52">
        <v>36.363636363636367</v>
      </c>
      <c r="J22" s="52">
        <v>0</v>
      </c>
      <c r="K22" s="57">
        <v>100.00000000000001</v>
      </c>
    </row>
    <row r="23" spans="1:11" ht="15.95" customHeight="1" x14ac:dyDescent="0.2">
      <c r="A23" s="32" t="s">
        <v>105</v>
      </c>
      <c r="B23" s="52">
        <v>0</v>
      </c>
      <c r="C23" s="52">
        <v>0</v>
      </c>
      <c r="D23" s="52">
        <v>0</v>
      </c>
      <c r="E23" s="52">
        <v>0</v>
      </c>
      <c r="F23" s="52">
        <v>0</v>
      </c>
      <c r="G23" s="52">
        <v>24.137931034482758</v>
      </c>
      <c r="H23" s="52">
        <v>51.724137931034484</v>
      </c>
      <c r="I23" s="52">
        <v>24.137931034482758</v>
      </c>
      <c r="J23" s="52">
        <v>0</v>
      </c>
      <c r="K23" s="57">
        <v>100</v>
      </c>
    </row>
    <row r="24" spans="1:11" s="30" customFormat="1" ht="15.95" customHeight="1" x14ac:dyDescent="0.2">
      <c r="A24" s="33" t="s">
        <v>11</v>
      </c>
      <c r="B24" s="54">
        <v>1.0644257703081232</v>
      </c>
      <c r="C24" s="54">
        <v>8.7955182072829139</v>
      </c>
      <c r="D24" s="54">
        <v>2.6330532212885154</v>
      </c>
      <c r="E24" s="54">
        <v>9.355742296918768</v>
      </c>
      <c r="F24" s="54">
        <v>0.89635854341736687</v>
      </c>
      <c r="G24" s="54">
        <v>18.095238095238095</v>
      </c>
      <c r="H24" s="54">
        <v>32.268907563025209</v>
      </c>
      <c r="I24" s="54">
        <v>24.201680672268907</v>
      </c>
      <c r="J24" s="54">
        <v>2.6890756302521011</v>
      </c>
      <c r="K24" s="57">
        <v>100</v>
      </c>
    </row>
    <row r="25" spans="1:11" ht="15" customHeight="1" x14ac:dyDescent="0.2"/>
    <row r="26" spans="1:11" ht="15" customHeight="1" x14ac:dyDescent="0.2"/>
    <row r="27" spans="1:11" ht="15" customHeight="1" x14ac:dyDescent="0.2"/>
  </sheetData>
  <sheetProtection algorithmName="SHA-512" hashValue="xfUpeYK6O8cCgZPbCSi66b7Zv4pRv9N6MZEcBY8NrI4+LIzsElwYnCBeRvW55IhQj2WW3/WTuDDRNFzffUjhsg==" saltValue="94M6PfWmoIg0gHDEXoZUGg==" spinCount="100000" sheet="1" autoFilter="0"/>
  <mergeCells count="1">
    <mergeCell ref="A1:K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tabColor theme="6" tint="-0.249977111117893"/>
  </sheetPr>
  <dimension ref="A1:N42"/>
  <sheetViews>
    <sheetView zoomScaleNormal="100" workbookViewId="0">
      <selection sqref="A1:G1"/>
    </sheetView>
  </sheetViews>
  <sheetFormatPr baseColWidth="10" defaultColWidth="11.5703125" defaultRowHeight="15" x14ac:dyDescent="0.3"/>
  <cols>
    <col min="1" max="8" width="11.5703125" style="3"/>
    <col min="9" max="9" width="12.140625" style="3" customWidth="1"/>
    <col min="10" max="10" width="11.5703125" style="3" hidden="1" customWidth="1"/>
    <col min="11" max="11" width="24.5703125" style="3" hidden="1" customWidth="1"/>
    <col min="12" max="13" width="11.5703125" style="3" hidden="1" customWidth="1"/>
    <col min="14" max="14" width="11.5703125" style="3" customWidth="1"/>
    <col min="15" max="16384" width="11.5703125" style="3"/>
  </cols>
  <sheetData>
    <row r="1" spans="1:14" ht="33.75" customHeight="1" x14ac:dyDescent="0.3">
      <c r="A1" s="201" t="s">
        <v>286</v>
      </c>
      <c r="B1" s="201"/>
      <c r="C1" s="201"/>
      <c r="D1" s="201"/>
      <c r="E1" s="201"/>
      <c r="F1" s="201"/>
      <c r="G1" s="201"/>
      <c r="K1"/>
      <c r="L1" t="s">
        <v>25</v>
      </c>
      <c r="M1" t="s">
        <v>26</v>
      </c>
    </row>
    <row r="2" spans="1:14" ht="14.45" customHeight="1" x14ac:dyDescent="0.3">
      <c r="G2" s="9" t="s">
        <v>12</v>
      </c>
      <c r="K2" s="15" t="s">
        <v>27</v>
      </c>
      <c r="L2" s="75">
        <v>0.2413793103448276</v>
      </c>
      <c r="M2" s="75">
        <v>0.75862068965517238</v>
      </c>
    </row>
    <row r="3" spans="1:14" x14ac:dyDescent="0.3">
      <c r="K3" s="15" t="s">
        <v>165</v>
      </c>
      <c r="L3" s="16">
        <v>0.24183006535947713</v>
      </c>
      <c r="M3" s="16">
        <v>0.75816993464052285</v>
      </c>
    </row>
    <row r="4" spans="1:14" x14ac:dyDescent="0.3">
      <c r="K4" s="15" t="s">
        <v>43</v>
      </c>
      <c r="L4" s="16">
        <v>0.3188405797101449</v>
      </c>
      <c r="M4" s="16">
        <v>0.6811594202898551</v>
      </c>
    </row>
    <row r="5" spans="1:14" x14ac:dyDescent="0.3">
      <c r="K5" s="15" t="s">
        <v>42</v>
      </c>
      <c r="L5" s="16">
        <v>0.32758620689655171</v>
      </c>
      <c r="M5" s="16">
        <v>0.67241379310344829</v>
      </c>
    </row>
    <row r="6" spans="1:14" x14ac:dyDescent="0.3">
      <c r="K6" s="15" t="s">
        <v>40</v>
      </c>
      <c r="L6" s="16">
        <v>0.328125</v>
      </c>
      <c r="M6" s="16">
        <v>0.671875</v>
      </c>
    </row>
    <row r="7" spans="1:14" x14ac:dyDescent="0.3">
      <c r="K7" s="15" t="s">
        <v>31</v>
      </c>
      <c r="L7" s="16">
        <v>0.33</v>
      </c>
      <c r="M7" s="16">
        <v>0.67</v>
      </c>
    </row>
    <row r="8" spans="1:14" x14ac:dyDescent="0.3">
      <c r="K8" s="15" t="s">
        <v>32</v>
      </c>
      <c r="L8" s="16">
        <v>0.34090909090909088</v>
      </c>
      <c r="M8" s="16">
        <v>0.65909090909090906</v>
      </c>
    </row>
    <row r="9" spans="1:14" x14ac:dyDescent="0.3">
      <c r="K9" s="15" t="s">
        <v>87</v>
      </c>
      <c r="L9" s="16">
        <v>0.36290322580645162</v>
      </c>
      <c r="M9" s="16">
        <v>0.63709677419354838</v>
      </c>
      <c r="N9"/>
    </row>
    <row r="10" spans="1:14" x14ac:dyDescent="0.3">
      <c r="K10" s="15" t="s">
        <v>172</v>
      </c>
      <c r="L10" s="16">
        <v>0.36842105263157893</v>
      </c>
      <c r="M10" s="16">
        <v>0.63157894736842102</v>
      </c>
      <c r="N10"/>
    </row>
    <row r="11" spans="1:14" x14ac:dyDescent="0.3">
      <c r="K11" s="15" t="s">
        <v>36</v>
      </c>
      <c r="L11" s="16">
        <v>0.375</v>
      </c>
      <c r="M11" s="16">
        <v>0.625</v>
      </c>
      <c r="N11"/>
    </row>
    <row r="12" spans="1:14" x14ac:dyDescent="0.3">
      <c r="K12" s="15" t="s">
        <v>49</v>
      </c>
      <c r="L12" s="16">
        <v>0.38235294117647056</v>
      </c>
      <c r="M12" s="16">
        <v>0.61764705882352944</v>
      </c>
      <c r="N12"/>
    </row>
    <row r="13" spans="1:14" x14ac:dyDescent="0.3">
      <c r="K13" s="15" t="s">
        <v>30</v>
      </c>
      <c r="L13" s="16">
        <v>0.39189189189189189</v>
      </c>
      <c r="M13" s="16">
        <v>0.60810810810810811</v>
      </c>
      <c r="N13"/>
    </row>
    <row r="14" spans="1:14" x14ac:dyDescent="0.3">
      <c r="K14" s="15" t="s">
        <v>44</v>
      </c>
      <c r="L14" s="16">
        <v>0.42105263157894735</v>
      </c>
      <c r="M14" s="16">
        <v>0.57894736842105265</v>
      </c>
      <c r="N14"/>
    </row>
    <row r="15" spans="1:14" x14ac:dyDescent="0.3">
      <c r="K15" s="15" t="s">
        <v>34</v>
      </c>
      <c r="L15" s="16">
        <v>0.46956521739130436</v>
      </c>
      <c r="M15" s="16">
        <v>0.5304347826086957</v>
      </c>
      <c r="N15"/>
    </row>
    <row r="16" spans="1:14" x14ac:dyDescent="0.3">
      <c r="K16" s="15" t="s">
        <v>51</v>
      </c>
      <c r="L16" s="16">
        <v>0.52985074626865669</v>
      </c>
      <c r="M16" s="16">
        <v>0.47014925373134331</v>
      </c>
      <c r="N16"/>
    </row>
    <row r="17" spans="11:14" x14ac:dyDescent="0.3">
      <c r="K17" s="15" t="s">
        <v>41</v>
      </c>
      <c r="L17" s="16">
        <v>0.54347826086956519</v>
      </c>
      <c r="M17" s="16">
        <v>0.45652173913043476</v>
      </c>
      <c r="N17"/>
    </row>
    <row r="18" spans="11:14" x14ac:dyDescent="0.3">
      <c r="K18" s="15" t="s">
        <v>173</v>
      </c>
      <c r="L18" s="16">
        <v>0.54545454545454541</v>
      </c>
      <c r="M18" s="16">
        <v>0.45454545454545453</v>
      </c>
      <c r="N18"/>
    </row>
    <row r="19" spans="11:14" x14ac:dyDescent="0.3">
      <c r="K19" s="15" t="s">
        <v>33</v>
      </c>
      <c r="L19" s="16">
        <v>0.5714285714285714</v>
      </c>
      <c r="M19" s="16">
        <v>0.42857142857142855</v>
      </c>
      <c r="N19"/>
    </row>
    <row r="20" spans="11:14" x14ac:dyDescent="0.3">
      <c r="K20" s="15" t="s">
        <v>39</v>
      </c>
      <c r="L20" s="16">
        <v>0.58620689655172409</v>
      </c>
      <c r="M20" s="16">
        <v>0.41379310344827586</v>
      </c>
    </row>
    <row r="21" spans="11:14" x14ac:dyDescent="0.3">
      <c r="K21" s="15" t="s">
        <v>28</v>
      </c>
      <c r="L21" s="16">
        <v>0.68</v>
      </c>
      <c r="M21" s="16">
        <v>0.32</v>
      </c>
    </row>
    <row r="23" spans="11:14" x14ac:dyDescent="0.3">
      <c r="K23"/>
      <c r="L23" s="75"/>
      <c r="M23" s="75"/>
    </row>
    <row r="24" spans="11:14" x14ac:dyDescent="0.3">
      <c r="K24"/>
      <c r="L24" s="75"/>
      <c r="M24" s="75"/>
    </row>
    <row r="25" spans="11:14" x14ac:dyDescent="0.3">
      <c r="K25"/>
      <c r="L25" s="75"/>
      <c r="M25" s="75"/>
    </row>
    <row r="26" spans="11:14" x14ac:dyDescent="0.3">
      <c r="K26"/>
      <c r="L26" s="75"/>
      <c r="M26" s="75"/>
    </row>
    <row r="27" spans="11:14" x14ac:dyDescent="0.3">
      <c r="K27"/>
      <c r="L27" s="75"/>
      <c r="M27" s="75"/>
    </row>
    <row r="28" spans="11:14" x14ac:dyDescent="0.3">
      <c r="K28"/>
      <c r="L28" s="75"/>
      <c r="M28" s="75"/>
    </row>
    <row r="29" spans="11:14" x14ac:dyDescent="0.3">
      <c r="K29"/>
      <c r="L29" s="75"/>
      <c r="M29" s="75"/>
    </row>
    <row r="30" spans="11:14" x14ac:dyDescent="0.3">
      <c r="K30"/>
      <c r="L30" s="75"/>
      <c r="M30" s="75"/>
    </row>
    <row r="31" spans="11:14" x14ac:dyDescent="0.3">
      <c r="K31"/>
      <c r="L31" s="75"/>
      <c r="M31" s="75"/>
    </row>
    <row r="32" spans="11:14" x14ac:dyDescent="0.3">
      <c r="K32"/>
      <c r="L32" s="75"/>
      <c r="M32" s="75"/>
    </row>
    <row r="33" spans="11:13" x14ac:dyDescent="0.3">
      <c r="K33"/>
      <c r="L33" s="75"/>
      <c r="M33" s="75"/>
    </row>
    <row r="34" spans="11:13" x14ac:dyDescent="0.3">
      <c r="K34"/>
      <c r="L34" s="75"/>
      <c r="M34" s="75"/>
    </row>
    <row r="35" spans="11:13" x14ac:dyDescent="0.3">
      <c r="K35"/>
      <c r="L35" s="75"/>
      <c r="M35" s="75"/>
    </row>
    <row r="36" spans="11:13" x14ac:dyDescent="0.3">
      <c r="K36"/>
      <c r="L36" s="75"/>
      <c r="M36" s="75"/>
    </row>
    <row r="37" spans="11:13" x14ac:dyDescent="0.3">
      <c r="K37"/>
      <c r="L37" s="75"/>
      <c r="M37" s="75"/>
    </row>
    <row r="38" spans="11:13" x14ac:dyDescent="0.3">
      <c r="K38"/>
      <c r="L38" s="75"/>
      <c r="M38" s="75"/>
    </row>
    <row r="39" spans="11:13" x14ac:dyDescent="0.3">
      <c r="K39"/>
      <c r="L39" s="75"/>
      <c r="M39" s="75"/>
    </row>
    <row r="40" spans="11:13" x14ac:dyDescent="0.3">
      <c r="K40"/>
      <c r="L40" s="75"/>
      <c r="M40" s="75"/>
    </row>
    <row r="41" spans="11:13" x14ac:dyDescent="0.3">
      <c r="K41"/>
      <c r="L41" s="75"/>
      <c r="M41" s="75"/>
    </row>
    <row r="42" spans="11:13" x14ac:dyDescent="0.3">
      <c r="K42"/>
      <c r="L42" s="75"/>
      <c r="M42" s="75"/>
    </row>
  </sheetData>
  <sheetProtection algorithmName="SHA-512" hashValue="QOqiUvh4UhhbxqoExrnw2kJSow2W24xNyv4uTksEic6ZJby4wwuRrzbHtGSn5ldZ55Wm4HioiuZ4JDkbFxoP1w==" saltValue="++ZK5Z3sAuMhv9s7hgtnHQ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>
    <tabColor rgb="FF008000"/>
  </sheetPr>
  <dimension ref="A1:O23"/>
  <sheetViews>
    <sheetView zoomScaleNormal="100" workbookViewId="0"/>
  </sheetViews>
  <sheetFormatPr baseColWidth="10" defaultColWidth="11.5703125" defaultRowHeight="14.25" x14ac:dyDescent="0.2"/>
  <cols>
    <col min="1" max="1" width="1.28515625" style="82" customWidth="1"/>
    <col min="2" max="2" width="15" style="82" customWidth="1"/>
    <col min="3" max="4" width="11.5703125" style="82" customWidth="1"/>
    <col min="5" max="8" width="11.5703125" style="82"/>
    <col min="9" max="9" width="11.140625" style="82" customWidth="1"/>
    <col min="10" max="10" width="11.5703125" style="82"/>
    <col min="11" max="15" width="11.5703125" style="82" hidden="1" customWidth="1"/>
    <col min="16" max="16384" width="11.5703125" style="82"/>
  </cols>
  <sheetData>
    <row r="1" spans="1:15" ht="27" customHeight="1" x14ac:dyDescent="0.2">
      <c r="A1" s="157"/>
      <c r="B1" s="202" t="s">
        <v>268</v>
      </c>
      <c r="C1" s="202"/>
      <c r="D1" s="202"/>
      <c r="E1" s="202"/>
      <c r="F1" s="202"/>
      <c r="G1" s="202"/>
      <c r="H1" s="202"/>
      <c r="I1" s="202"/>
      <c r="J1" s="157"/>
      <c r="K1" t="s">
        <v>265</v>
      </c>
      <c r="L1" s="169" t="s">
        <v>266</v>
      </c>
      <c r="M1" s="169" t="s">
        <v>267</v>
      </c>
    </row>
    <row r="2" spans="1:15" ht="14.45" customHeight="1" x14ac:dyDescent="0.2">
      <c r="I2" s="25" t="s">
        <v>0</v>
      </c>
      <c r="J2" s="25"/>
      <c r="K2" s="171">
        <v>37721</v>
      </c>
      <c r="L2">
        <v>1800</v>
      </c>
      <c r="M2"/>
    </row>
    <row r="3" spans="1:15" x14ac:dyDescent="0.2">
      <c r="A3" s="83"/>
      <c r="K3" s="171">
        <v>37987</v>
      </c>
      <c r="L3" s="15">
        <v>1875</v>
      </c>
      <c r="M3"/>
      <c r="O3" s="82" t="s">
        <v>275</v>
      </c>
    </row>
    <row r="4" spans="1:15" x14ac:dyDescent="0.2">
      <c r="K4" s="171">
        <v>38353</v>
      </c>
      <c r="L4" s="15">
        <v>1977</v>
      </c>
      <c r="M4"/>
    </row>
    <row r="5" spans="1:15" x14ac:dyDescent="0.2">
      <c r="K5" s="171">
        <v>38718</v>
      </c>
      <c r="L5" s="15">
        <v>2138</v>
      </c>
      <c r="M5"/>
    </row>
    <row r="6" spans="1:15" x14ac:dyDescent="0.2">
      <c r="K6" s="171">
        <v>39083</v>
      </c>
      <c r="L6" s="15">
        <v>2283</v>
      </c>
      <c r="M6"/>
    </row>
    <row r="7" spans="1:15" x14ac:dyDescent="0.2">
      <c r="K7" s="171">
        <v>39448</v>
      </c>
      <c r="L7" s="15">
        <v>2403</v>
      </c>
      <c r="M7"/>
    </row>
    <row r="8" spans="1:15" x14ac:dyDescent="0.2">
      <c r="K8" s="171">
        <v>39814</v>
      </c>
      <c r="L8" s="15">
        <v>2471</v>
      </c>
      <c r="M8"/>
    </row>
    <row r="9" spans="1:15" x14ac:dyDescent="0.2">
      <c r="K9" s="171">
        <v>40179</v>
      </c>
      <c r="L9" s="15">
        <v>2529</v>
      </c>
      <c r="M9"/>
    </row>
    <row r="10" spans="1:15" x14ac:dyDescent="0.2">
      <c r="K10" s="171">
        <v>40544</v>
      </c>
      <c r="L10" s="15">
        <v>2532</v>
      </c>
      <c r="M10"/>
    </row>
    <row r="11" spans="1:15" x14ac:dyDescent="0.2">
      <c r="K11" s="171">
        <v>40909</v>
      </c>
      <c r="L11" s="15">
        <v>2435</v>
      </c>
      <c r="M11"/>
    </row>
    <row r="12" spans="1:15" x14ac:dyDescent="0.2">
      <c r="K12" s="171">
        <v>41275</v>
      </c>
      <c r="L12" s="15">
        <v>2268</v>
      </c>
      <c r="M12"/>
    </row>
    <row r="13" spans="1:15" x14ac:dyDescent="0.2">
      <c r="K13" s="171">
        <v>41640</v>
      </c>
      <c r="L13" s="15">
        <v>2093</v>
      </c>
      <c r="M13"/>
    </row>
    <row r="14" spans="1:15" x14ac:dyDescent="0.2">
      <c r="K14" s="171">
        <v>42005</v>
      </c>
      <c r="L14" s="15">
        <v>2002</v>
      </c>
      <c r="M14"/>
    </row>
    <row r="15" spans="1:15" x14ac:dyDescent="0.2">
      <c r="K15" s="171">
        <v>42370</v>
      </c>
      <c r="L15" s="15">
        <v>1921</v>
      </c>
      <c r="M15">
        <v>2087</v>
      </c>
    </row>
    <row r="16" spans="1:15" x14ac:dyDescent="0.2">
      <c r="K16" s="171">
        <v>42736</v>
      </c>
      <c r="L16" s="15">
        <v>1876</v>
      </c>
      <c r="M16">
        <v>2032</v>
      </c>
    </row>
    <row r="17" spans="11:13" x14ac:dyDescent="0.2">
      <c r="K17" s="171">
        <v>43101</v>
      </c>
      <c r="L17" s="15">
        <v>1827</v>
      </c>
      <c r="M17">
        <v>1986</v>
      </c>
    </row>
    <row r="18" spans="11:13" x14ac:dyDescent="0.2">
      <c r="K18" s="171">
        <v>43466</v>
      </c>
      <c r="L18" s="15">
        <v>1788</v>
      </c>
      <c r="M18">
        <v>1947</v>
      </c>
    </row>
    <row r="19" spans="11:13" x14ac:dyDescent="0.2">
      <c r="K19" s="171">
        <v>43831</v>
      </c>
      <c r="L19" s="15">
        <v>1739</v>
      </c>
      <c r="M19">
        <v>1897</v>
      </c>
    </row>
    <row r="20" spans="11:13" x14ac:dyDescent="0.2">
      <c r="K20" s="171">
        <v>44197</v>
      </c>
      <c r="L20">
        <v>1723</v>
      </c>
      <c r="M20">
        <v>1878</v>
      </c>
    </row>
    <row r="21" spans="11:13" x14ac:dyDescent="0.2">
      <c r="K21" s="171">
        <v>44562</v>
      </c>
      <c r="L21">
        <v>1681</v>
      </c>
      <c r="M21">
        <v>1835</v>
      </c>
    </row>
    <row r="22" spans="11:13" x14ac:dyDescent="0.2">
      <c r="K22" s="171">
        <v>44927</v>
      </c>
      <c r="L22" s="172">
        <v>1651</v>
      </c>
      <c r="M22">
        <v>1805</v>
      </c>
    </row>
    <row r="23" spans="11:13" x14ac:dyDescent="0.2">
      <c r="K23" s="192">
        <v>45292</v>
      </c>
      <c r="L23" s="193">
        <v>1632</v>
      </c>
      <c r="M23" s="82">
        <v>1785</v>
      </c>
    </row>
  </sheetData>
  <sheetProtection algorithmName="SHA-512" hashValue="Wyep+SVAvg/tFepKg2Nb/5etAYwFtRGwKs7X3d4D33pNBtB+C0HCWcg6iuIE6rYQR0heC+QCnXGg3jvSMLiGkA==" saltValue="nkTBg+VECTEtz//tEJqqxg==" spinCount="100000" sheet="1" autoFilter="0"/>
  <mergeCells count="1">
    <mergeCell ref="B1:I1"/>
  </mergeCells>
  <pageMargins left="0.7" right="0.7" top="0.75" bottom="0.75" header="0.3" footer="0.3"/>
  <pageSetup paperSize="9" orientation="portrait" verticalDpi="120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>
    <tabColor rgb="FFFFC000"/>
    <pageSetUpPr fitToPage="1"/>
  </sheetPr>
  <dimension ref="A1:W25"/>
  <sheetViews>
    <sheetView zoomScaleNormal="100" workbookViewId="0">
      <selection sqref="A1:T1"/>
    </sheetView>
  </sheetViews>
  <sheetFormatPr baseColWidth="10" defaultColWidth="11.5703125" defaultRowHeight="15" x14ac:dyDescent="0.3"/>
  <cols>
    <col min="1" max="1" width="17.42578125" style="104" bestFit="1" customWidth="1"/>
    <col min="2" max="18" width="5" style="104" customWidth="1"/>
    <col min="19" max="19" width="5" style="109" customWidth="1"/>
    <col min="20" max="21" width="5" style="104" customWidth="1"/>
    <col min="22" max="22" width="5" style="109" customWidth="1"/>
    <col min="23" max="23" width="5" style="104" customWidth="1"/>
    <col min="24" max="16384" width="11.5703125" style="104"/>
  </cols>
  <sheetData>
    <row r="1" spans="1:23" ht="15" customHeight="1" x14ac:dyDescent="0.3">
      <c r="A1" s="195" t="s">
        <v>114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V1" s="104"/>
    </row>
    <row r="2" spans="1:23" ht="25.5" thickBot="1" x14ac:dyDescent="0.35">
      <c r="P2" s="103"/>
      <c r="Q2" s="103"/>
      <c r="R2" s="103"/>
      <c r="S2" s="104"/>
      <c r="U2" s="103"/>
      <c r="V2" s="110"/>
      <c r="W2" s="110" t="s">
        <v>0</v>
      </c>
    </row>
    <row r="3" spans="1:23" ht="91.5" thickBot="1" x14ac:dyDescent="0.35">
      <c r="A3" s="105" t="s">
        <v>197</v>
      </c>
      <c r="B3" s="102" t="s">
        <v>1</v>
      </c>
      <c r="C3" s="102" t="s">
        <v>174</v>
      </c>
      <c r="D3" s="102" t="s">
        <v>175</v>
      </c>
      <c r="E3" s="102" t="s">
        <v>176</v>
      </c>
      <c r="F3" s="102" t="s">
        <v>177</v>
      </c>
      <c r="G3" s="102" t="s">
        <v>178</v>
      </c>
      <c r="H3" s="102" t="s">
        <v>179</v>
      </c>
      <c r="I3" s="102" t="s">
        <v>180</v>
      </c>
      <c r="J3" s="102" t="s">
        <v>181</v>
      </c>
      <c r="K3" s="102" t="s">
        <v>182</v>
      </c>
      <c r="L3" s="102" t="s">
        <v>183</v>
      </c>
      <c r="M3" s="102" t="s">
        <v>184</v>
      </c>
      <c r="N3" s="102" t="s">
        <v>185</v>
      </c>
      <c r="O3" s="102" t="s">
        <v>186</v>
      </c>
      <c r="P3" s="102" t="s">
        <v>187</v>
      </c>
      <c r="Q3" s="102" t="s">
        <v>188</v>
      </c>
      <c r="R3" s="102" t="s">
        <v>305</v>
      </c>
      <c r="S3" s="102" t="s">
        <v>306</v>
      </c>
      <c r="T3" s="102" t="s">
        <v>276</v>
      </c>
      <c r="U3" s="102" t="s">
        <v>307</v>
      </c>
      <c r="V3" s="102" t="s">
        <v>308</v>
      </c>
      <c r="W3" s="102" t="s">
        <v>313</v>
      </c>
    </row>
    <row r="4" spans="1:23" ht="15.75" thickBot="1" x14ac:dyDescent="0.35">
      <c r="A4" s="106" t="s">
        <v>44</v>
      </c>
      <c r="B4" s="22">
        <v>293</v>
      </c>
      <c r="C4" s="22">
        <v>123</v>
      </c>
      <c r="D4" s="22">
        <v>119</v>
      </c>
      <c r="E4" s="22">
        <v>297</v>
      </c>
      <c r="F4" s="22">
        <v>0</v>
      </c>
      <c r="G4" s="22">
        <v>16</v>
      </c>
      <c r="H4" s="22">
        <v>281</v>
      </c>
      <c r="I4" s="22">
        <v>3</v>
      </c>
      <c r="J4" s="22">
        <v>28</v>
      </c>
      <c r="K4" s="22">
        <v>256</v>
      </c>
      <c r="L4" s="22">
        <v>2</v>
      </c>
      <c r="M4" s="22">
        <v>20</v>
      </c>
      <c r="N4" s="22">
        <v>238</v>
      </c>
      <c r="O4" s="22">
        <v>3</v>
      </c>
      <c r="P4" s="22">
        <v>23</v>
      </c>
      <c r="Q4" s="22">
        <v>218</v>
      </c>
      <c r="R4" s="22">
        <v>0</v>
      </c>
      <c r="S4" s="22">
        <v>21</v>
      </c>
      <c r="T4" s="22">
        <v>197</v>
      </c>
      <c r="U4" s="22">
        <v>0</v>
      </c>
      <c r="V4" s="22">
        <v>7</v>
      </c>
      <c r="W4" s="22">
        <v>190</v>
      </c>
    </row>
    <row r="5" spans="1:23" ht="15.75" thickBot="1" x14ac:dyDescent="0.35">
      <c r="A5" s="106" t="s">
        <v>31</v>
      </c>
      <c r="B5" s="22">
        <v>69</v>
      </c>
      <c r="C5" s="22">
        <v>81</v>
      </c>
      <c r="D5" s="22">
        <v>48</v>
      </c>
      <c r="E5" s="22">
        <v>102</v>
      </c>
      <c r="F5" s="22">
        <v>1</v>
      </c>
      <c r="G5" s="22">
        <v>4</v>
      </c>
      <c r="H5" s="22">
        <v>99</v>
      </c>
      <c r="I5" s="22">
        <v>0</v>
      </c>
      <c r="J5" s="22">
        <v>1</v>
      </c>
      <c r="K5" s="22">
        <v>98</v>
      </c>
      <c r="L5" s="22">
        <v>3</v>
      </c>
      <c r="M5" s="22">
        <v>1</v>
      </c>
      <c r="N5" s="22">
        <v>100</v>
      </c>
      <c r="O5" s="22">
        <v>1</v>
      </c>
      <c r="P5" s="22">
        <v>4</v>
      </c>
      <c r="Q5" s="22">
        <v>97</v>
      </c>
      <c r="R5" s="22">
        <v>1</v>
      </c>
      <c r="S5" s="22">
        <v>1</v>
      </c>
      <c r="T5" s="22">
        <v>97</v>
      </c>
      <c r="U5" s="22">
        <v>3</v>
      </c>
      <c r="V5" s="22">
        <v>0</v>
      </c>
      <c r="W5" s="22">
        <v>100</v>
      </c>
    </row>
    <row r="6" spans="1:23" ht="15.75" thickBot="1" x14ac:dyDescent="0.35">
      <c r="A6" s="106" t="s">
        <v>38</v>
      </c>
      <c r="B6" s="22">
        <v>68</v>
      </c>
      <c r="C6" s="22">
        <v>27</v>
      </c>
      <c r="D6" s="22">
        <v>23</v>
      </c>
      <c r="E6" s="22">
        <v>72</v>
      </c>
      <c r="F6" s="22">
        <v>1</v>
      </c>
      <c r="G6" s="22">
        <v>0</v>
      </c>
      <c r="H6" s="22">
        <v>73</v>
      </c>
      <c r="I6" s="22">
        <v>0</v>
      </c>
      <c r="J6" s="22">
        <v>1</v>
      </c>
      <c r="K6" s="22">
        <v>72</v>
      </c>
      <c r="L6" s="22">
        <v>0</v>
      </c>
      <c r="M6" s="22">
        <v>0</v>
      </c>
      <c r="N6" s="22">
        <v>72</v>
      </c>
      <c r="O6" s="22">
        <v>0</v>
      </c>
      <c r="P6" s="22">
        <v>1</v>
      </c>
      <c r="Q6" s="22">
        <v>71</v>
      </c>
      <c r="R6" s="22">
        <v>0</v>
      </c>
      <c r="S6" s="22">
        <v>0</v>
      </c>
      <c r="T6" s="22">
        <v>71</v>
      </c>
      <c r="U6" s="22">
        <v>1</v>
      </c>
      <c r="V6" s="22">
        <v>3</v>
      </c>
      <c r="W6" s="22">
        <v>69</v>
      </c>
    </row>
    <row r="7" spans="1:23" ht="15.75" thickBot="1" x14ac:dyDescent="0.35">
      <c r="A7" s="106" t="s">
        <v>91</v>
      </c>
      <c r="B7" s="22">
        <v>111</v>
      </c>
      <c r="C7" s="22">
        <v>116</v>
      </c>
      <c r="D7" s="22">
        <v>147</v>
      </c>
      <c r="E7" s="22">
        <v>80</v>
      </c>
      <c r="F7" s="22">
        <v>1</v>
      </c>
      <c r="G7" s="22">
        <v>5</v>
      </c>
      <c r="H7" s="22">
        <v>76</v>
      </c>
      <c r="I7" s="22">
        <v>2</v>
      </c>
      <c r="J7" s="22">
        <v>1</v>
      </c>
      <c r="K7" s="22">
        <v>77</v>
      </c>
      <c r="L7" s="22">
        <v>1</v>
      </c>
      <c r="M7" s="22">
        <v>1</v>
      </c>
      <c r="N7" s="22">
        <v>77</v>
      </c>
      <c r="O7" s="22">
        <v>1</v>
      </c>
      <c r="P7" s="22">
        <v>1</v>
      </c>
      <c r="Q7" s="22">
        <v>77</v>
      </c>
      <c r="R7" s="22">
        <v>2</v>
      </c>
      <c r="S7" s="22">
        <v>3</v>
      </c>
      <c r="T7" s="22">
        <v>76</v>
      </c>
      <c r="U7" s="22">
        <v>0</v>
      </c>
      <c r="V7" s="22">
        <v>1</v>
      </c>
      <c r="W7" s="22">
        <v>75</v>
      </c>
    </row>
    <row r="8" spans="1:23" ht="15.75" thickBot="1" x14ac:dyDescent="0.35">
      <c r="A8" s="106" t="s">
        <v>30</v>
      </c>
      <c r="B8" s="22">
        <v>74</v>
      </c>
      <c r="C8" s="22">
        <v>34</v>
      </c>
      <c r="D8" s="22">
        <v>31</v>
      </c>
      <c r="E8" s="22">
        <v>77</v>
      </c>
      <c r="F8" s="22">
        <v>0</v>
      </c>
      <c r="G8" s="22">
        <v>0</v>
      </c>
      <c r="H8" s="22">
        <v>77</v>
      </c>
      <c r="I8" s="22">
        <v>1</v>
      </c>
      <c r="J8" s="22">
        <v>1</v>
      </c>
      <c r="K8" s="22">
        <v>77</v>
      </c>
      <c r="L8" s="22">
        <v>0</v>
      </c>
      <c r="M8" s="22">
        <v>0</v>
      </c>
      <c r="N8" s="22">
        <v>77</v>
      </c>
      <c r="O8" s="22">
        <v>0</v>
      </c>
      <c r="P8" s="22">
        <v>2</v>
      </c>
      <c r="Q8" s="22">
        <v>75</v>
      </c>
      <c r="R8" s="22">
        <v>0</v>
      </c>
      <c r="S8" s="22">
        <v>1</v>
      </c>
      <c r="T8" s="22">
        <v>74</v>
      </c>
      <c r="U8" s="22">
        <v>0</v>
      </c>
      <c r="V8" s="22">
        <v>0</v>
      </c>
      <c r="W8" s="22">
        <v>74</v>
      </c>
    </row>
    <row r="9" spans="1:23" ht="15.75" thickBot="1" x14ac:dyDescent="0.35">
      <c r="A9" s="106" t="s">
        <v>93</v>
      </c>
      <c r="B9" s="22">
        <v>40</v>
      </c>
      <c r="C9" s="22">
        <v>47</v>
      </c>
      <c r="D9" s="22">
        <v>41</v>
      </c>
      <c r="E9" s="22">
        <v>46</v>
      </c>
      <c r="F9" s="22">
        <v>1</v>
      </c>
      <c r="G9" s="22">
        <v>0</v>
      </c>
      <c r="H9" s="22">
        <v>47</v>
      </c>
      <c r="I9" s="22">
        <v>3</v>
      </c>
      <c r="J9" s="22">
        <v>4</v>
      </c>
      <c r="K9" s="22">
        <v>46</v>
      </c>
      <c r="L9" s="22">
        <v>1</v>
      </c>
      <c r="M9" s="22">
        <v>0</v>
      </c>
      <c r="N9" s="22">
        <v>47</v>
      </c>
      <c r="O9" s="22">
        <v>1</v>
      </c>
      <c r="P9" s="22">
        <v>3</v>
      </c>
      <c r="Q9" s="22">
        <v>45</v>
      </c>
      <c r="R9" s="22">
        <v>0</v>
      </c>
      <c r="S9" s="22">
        <v>2</v>
      </c>
      <c r="T9" s="22">
        <v>43</v>
      </c>
      <c r="U9" s="22">
        <v>2</v>
      </c>
      <c r="V9" s="22">
        <v>1</v>
      </c>
      <c r="W9" s="22">
        <v>44</v>
      </c>
    </row>
    <row r="10" spans="1:23" ht="15.75" thickBot="1" x14ac:dyDescent="0.35">
      <c r="A10" s="106" t="s">
        <v>94</v>
      </c>
      <c r="B10" s="22">
        <v>71</v>
      </c>
      <c r="C10" s="22">
        <v>38</v>
      </c>
      <c r="D10" s="22">
        <v>41</v>
      </c>
      <c r="E10" s="22">
        <v>68</v>
      </c>
      <c r="F10" s="22">
        <v>0</v>
      </c>
      <c r="G10" s="22">
        <v>1</v>
      </c>
      <c r="H10" s="22">
        <v>67</v>
      </c>
      <c r="I10" s="22">
        <v>0</v>
      </c>
      <c r="J10" s="22">
        <v>1</v>
      </c>
      <c r="K10" s="22">
        <v>66</v>
      </c>
      <c r="L10" s="22">
        <v>0</v>
      </c>
      <c r="M10" s="22">
        <v>0</v>
      </c>
      <c r="N10" s="22">
        <v>66</v>
      </c>
      <c r="O10" s="22">
        <v>1</v>
      </c>
      <c r="P10" s="22">
        <v>0</v>
      </c>
      <c r="Q10" s="22">
        <v>67</v>
      </c>
      <c r="R10" s="22">
        <v>0</v>
      </c>
      <c r="S10" s="22">
        <v>2</v>
      </c>
      <c r="T10" s="22">
        <v>65</v>
      </c>
      <c r="U10" s="22">
        <v>0</v>
      </c>
      <c r="V10" s="22">
        <v>1</v>
      </c>
      <c r="W10" s="22">
        <v>64</v>
      </c>
    </row>
    <row r="11" spans="1:23" ht="15.75" thickBot="1" x14ac:dyDescent="0.35">
      <c r="A11" s="106" t="s">
        <v>115</v>
      </c>
      <c r="B11" s="22">
        <v>39</v>
      </c>
      <c r="C11" s="22">
        <v>53</v>
      </c>
      <c r="D11" s="22">
        <v>60</v>
      </c>
      <c r="E11" s="22">
        <v>32</v>
      </c>
      <c r="F11" s="22">
        <v>1</v>
      </c>
      <c r="G11" s="22">
        <v>0</v>
      </c>
      <c r="H11" s="22">
        <v>33</v>
      </c>
      <c r="I11" s="22">
        <v>0</v>
      </c>
      <c r="J11" s="22">
        <v>0</v>
      </c>
      <c r="K11" s="22">
        <v>33</v>
      </c>
      <c r="L11" s="22">
        <v>1</v>
      </c>
      <c r="M11" s="22">
        <v>0</v>
      </c>
      <c r="N11" s="22">
        <v>34</v>
      </c>
      <c r="O11" s="22">
        <v>0</v>
      </c>
      <c r="P11" s="22">
        <v>0</v>
      </c>
      <c r="Q11" s="22">
        <v>34</v>
      </c>
      <c r="R11" s="22">
        <v>1</v>
      </c>
      <c r="S11" s="22">
        <v>0</v>
      </c>
      <c r="T11" s="22">
        <v>35</v>
      </c>
      <c r="U11" s="22">
        <v>0</v>
      </c>
      <c r="V11" s="22">
        <v>1</v>
      </c>
      <c r="W11" s="22">
        <v>34</v>
      </c>
    </row>
    <row r="12" spans="1:23" ht="15.75" thickBot="1" x14ac:dyDescent="0.35">
      <c r="A12" s="106" t="s">
        <v>41</v>
      </c>
      <c r="B12" s="22">
        <v>372</v>
      </c>
      <c r="C12" s="22">
        <v>264</v>
      </c>
      <c r="D12" s="22">
        <v>236</v>
      </c>
      <c r="E12" s="22">
        <v>400</v>
      </c>
      <c r="F12" s="22">
        <v>1</v>
      </c>
      <c r="G12" s="22">
        <v>11</v>
      </c>
      <c r="H12" s="22">
        <v>390</v>
      </c>
      <c r="I12" s="22">
        <v>0</v>
      </c>
      <c r="J12" s="22">
        <v>14</v>
      </c>
      <c r="K12" s="22">
        <v>376</v>
      </c>
      <c r="L12" s="22">
        <v>8</v>
      </c>
      <c r="M12" s="22">
        <v>6</v>
      </c>
      <c r="N12" s="22">
        <v>378</v>
      </c>
      <c r="O12" s="22">
        <v>3</v>
      </c>
      <c r="P12" s="22">
        <v>11</v>
      </c>
      <c r="Q12" s="22">
        <v>370</v>
      </c>
      <c r="R12" s="22">
        <v>2</v>
      </c>
      <c r="S12" s="22">
        <v>4</v>
      </c>
      <c r="T12" s="22">
        <v>368</v>
      </c>
      <c r="U12" s="22">
        <v>6</v>
      </c>
      <c r="V12" s="22">
        <v>6</v>
      </c>
      <c r="W12" s="22">
        <v>368</v>
      </c>
    </row>
    <row r="13" spans="1:23" ht="15.75" thickBot="1" x14ac:dyDescent="0.35">
      <c r="A13" s="106" t="s">
        <v>97</v>
      </c>
      <c r="B13" s="22">
        <v>48</v>
      </c>
      <c r="C13" s="22">
        <v>47</v>
      </c>
      <c r="D13" s="22">
        <v>30</v>
      </c>
      <c r="E13" s="22">
        <v>65</v>
      </c>
      <c r="F13" s="22">
        <v>0</v>
      </c>
      <c r="G13" s="22">
        <v>2</v>
      </c>
      <c r="H13" s="22">
        <v>63</v>
      </c>
      <c r="I13" s="22">
        <v>0</v>
      </c>
      <c r="J13" s="22">
        <v>1</v>
      </c>
      <c r="K13" s="22">
        <v>62</v>
      </c>
      <c r="L13" s="22">
        <v>0</v>
      </c>
      <c r="M13" s="22">
        <v>1</v>
      </c>
      <c r="N13" s="22">
        <v>61</v>
      </c>
      <c r="O13" s="22">
        <v>1</v>
      </c>
      <c r="P13" s="22">
        <v>1</v>
      </c>
      <c r="Q13" s="22">
        <v>61</v>
      </c>
      <c r="R13" s="22">
        <v>0</v>
      </c>
      <c r="S13" s="22">
        <v>3</v>
      </c>
      <c r="T13" s="22">
        <v>58</v>
      </c>
      <c r="U13" s="22">
        <v>0</v>
      </c>
      <c r="V13" s="22">
        <v>0</v>
      </c>
      <c r="W13" s="22">
        <v>58</v>
      </c>
    </row>
    <row r="14" spans="1:23" ht="15.75" thickBot="1" x14ac:dyDescent="0.35">
      <c r="A14" s="106" t="s">
        <v>98</v>
      </c>
      <c r="B14" s="22">
        <v>135</v>
      </c>
      <c r="C14" s="22">
        <v>83</v>
      </c>
      <c r="D14" s="22">
        <v>99</v>
      </c>
      <c r="E14" s="22">
        <v>119</v>
      </c>
      <c r="F14" s="22">
        <v>3</v>
      </c>
      <c r="G14" s="22">
        <v>3</v>
      </c>
      <c r="H14" s="22">
        <v>119</v>
      </c>
      <c r="I14" s="22">
        <v>0</v>
      </c>
      <c r="J14" s="22">
        <v>0</v>
      </c>
      <c r="K14" s="22">
        <v>119</v>
      </c>
      <c r="L14" s="22">
        <v>0</v>
      </c>
      <c r="M14" s="22">
        <v>1</v>
      </c>
      <c r="N14" s="22">
        <v>118</v>
      </c>
      <c r="O14" s="22">
        <v>1</v>
      </c>
      <c r="P14" s="22">
        <v>4</v>
      </c>
      <c r="Q14" s="22">
        <v>115</v>
      </c>
      <c r="R14" s="22">
        <v>0</v>
      </c>
      <c r="S14" s="22">
        <v>0</v>
      </c>
      <c r="T14" s="22">
        <v>115</v>
      </c>
      <c r="U14" s="22">
        <v>0</v>
      </c>
      <c r="V14" s="22">
        <v>0</v>
      </c>
      <c r="W14" s="22">
        <v>115</v>
      </c>
    </row>
    <row r="15" spans="1:23" ht="15.75" thickBot="1" x14ac:dyDescent="0.35">
      <c r="A15" s="106" t="s">
        <v>87</v>
      </c>
      <c r="B15" s="22">
        <v>158</v>
      </c>
      <c r="C15" s="22">
        <v>82</v>
      </c>
      <c r="D15" s="22">
        <v>90</v>
      </c>
      <c r="E15" s="22">
        <v>150</v>
      </c>
      <c r="F15" s="22">
        <v>0</v>
      </c>
      <c r="G15" s="22">
        <v>4</v>
      </c>
      <c r="H15" s="22">
        <v>146</v>
      </c>
      <c r="I15" s="22">
        <v>2</v>
      </c>
      <c r="J15" s="22">
        <v>7</v>
      </c>
      <c r="K15" s="22">
        <v>141</v>
      </c>
      <c r="L15" s="22">
        <v>0</v>
      </c>
      <c r="M15" s="22">
        <v>2</v>
      </c>
      <c r="N15" s="22">
        <v>139</v>
      </c>
      <c r="O15" s="22">
        <v>1</v>
      </c>
      <c r="P15" s="22">
        <v>8</v>
      </c>
      <c r="Q15" s="22">
        <v>132</v>
      </c>
      <c r="R15" s="22">
        <v>1</v>
      </c>
      <c r="S15" s="22">
        <v>6</v>
      </c>
      <c r="T15" s="22">
        <v>127</v>
      </c>
      <c r="U15" s="22">
        <v>3</v>
      </c>
      <c r="V15" s="22">
        <v>6</v>
      </c>
      <c r="W15" s="22">
        <v>124</v>
      </c>
    </row>
    <row r="16" spans="1:23" ht="15.75" thickBot="1" x14ac:dyDescent="0.35">
      <c r="A16" s="106" t="s">
        <v>189</v>
      </c>
      <c r="B16" s="22">
        <v>57</v>
      </c>
      <c r="C16" s="22">
        <v>59</v>
      </c>
      <c r="D16" s="22">
        <v>67</v>
      </c>
      <c r="E16" s="22">
        <v>49</v>
      </c>
      <c r="F16" s="22">
        <v>0</v>
      </c>
      <c r="G16" s="22">
        <v>3</v>
      </c>
      <c r="H16" s="22">
        <v>46</v>
      </c>
      <c r="I16" s="22">
        <v>0</v>
      </c>
      <c r="J16" s="22">
        <v>0</v>
      </c>
      <c r="K16" s="22">
        <v>46</v>
      </c>
      <c r="L16" s="22">
        <v>0</v>
      </c>
      <c r="M16" s="22">
        <v>0</v>
      </c>
      <c r="N16" s="22">
        <v>46</v>
      </c>
      <c r="O16" s="22">
        <v>1</v>
      </c>
      <c r="P16" s="22">
        <v>1</v>
      </c>
      <c r="Q16" s="22">
        <v>46</v>
      </c>
      <c r="R16" s="22">
        <v>1</v>
      </c>
      <c r="S16" s="22">
        <v>0</v>
      </c>
      <c r="T16" s="22">
        <v>47</v>
      </c>
      <c r="U16" s="22">
        <v>0</v>
      </c>
      <c r="V16" s="22">
        <v>5</v>
      </c>
      <c r="W16" s="22">
        <v>42</v>
      </c>
    </row>
    <row r="17" spans="1:23" ht="15.75" thickBot="1" x14ac:dyDescent="0.35">
      <c r="A17" s="106" t="s">
        <v>166</v>
      </c>
      <c r="B17" s="22">
        <v>68</v>
      </c>
      <c r="C17" s="22">
        <v>50</v>
      </c>
      <c r="D17" s="22">
        <v>65</v>
      </c>
      <c r="E17" s="22">
        <v>53</v>
      </c>
      <c r="F17" s="22">
        <v>2</v>
      </c>
      <c r="G17" s="22">
        <v>0</v>
      </c>
      <c r="H17" s="22">
        <v>55</v>
      </c>
      <c r="I17" s="22">
        <v>2</v>
      </c>
      <c r="J17" s="22">
        <v>1</v>
      </c>
      <c r="K17" s="22">
        <v>56</v>
      </c>
      <c r="L17" s="22">
        <v>1</v>
      </c>
      <c r="M17" s="22">
        <v>0</v>
      </c>
      <c r="N17" s="22">
        <v>57</v>
      </c>
      <c r="O17" s="22">
        <v>0</v>
      </c>
      <c r="P17" s="22">
        <v>0</v>
      </c>
      <c r="Q17" s="22">
        <v>57</v>
      </c>
      <c r="R17" s="22">
        <v>1</v>
      </c>
      <c r="S17" s="22">
        <v>0</v>
      </c>
      <c r="T17" s="22">
        <v>58</v>
      </c>
      <c r="U17" s="22">
        <v>2</v>
      </c>
      <c r="V17" s="22">
        <v>2</v>
      </c>
      <c r="W17" s="22">
        <v>58</v>
      </c>
    </row>
    <row r="18" spans="1:23" ht="15.75" thickBot="1" x14ac:dyDescent="0.35">
      <c r="A18" s="106" t="s">
        <v>36</v>
      </c>
      <c r="B18" s="22">
        <v>23</v>
      </c>
      <c r="C18" s="22">
        <v>10</v>
      </c>
      <c r="D18" s="22">
        <v>10</v>
      </c>
      <c r="E18" s="22">
        <v>23</v>
      </c>
      <c r="F18" s="22">
        <v>0</v>
      </c>
      <c r="G18" s="22">
        <v>0</v>
      </c>
      <c r="H18" s="22">
        <v>23</v>
      </c>
      <c r="I18" s="22">
        <v>0</v>
      </c>
      <c r="J18" s="22">
        <v>0</v>
      </c>
      <c r="K18" s="22">
        <v>23</v>
      </c>
      <c r="L18" s="22">
        <v>0</v>
      </c>
      <c r="M18" s="22">
        <v>0</v>
      </c>
      <c r="N18" s="22">
        <v>23</v>
      </c>
      <c r="O18" s="22">
        <v>1</v>
      </c>
      <c r="P18" s="22">
        <v>0</v>
      </c>
      <c r="Q18" s="22">
        <v>24</v>
      </c>
      <c r="R18" s="22">
        <v>3</v>
      </c>
      <c r="S18" s="22">
        <v>2</v>
      </c>
      <c r="T18" s="22">
        <v>25</v>
      </c>
      <c r="U18" s="22">
        <v>0</v>
      </c>
      <c r="V18" s="22">
        <v>1</v>
      </c>
      <c r="W18" s="22">
        <v>24</v>
      </c>
    </row>
    <row r="19" spans="1:23" ht="15.75" thickBot="1" x14ac:dyDescent="0.35">
      <c r="A19" s="106" t="s">
        <v>37</v>
      </c>
      <c r="B19" s="22">
        <v>121</v>
      </c>
      <c r="C19" s="22">
        <v>109</v>
      </c>
      <c r="D19" s="22">
        <v>98</v>
      </c>
      <c r="E19" s="22">
        <v>132</v>
      </c>
      <c r="F19" s="22">
        <v>3</v>
      </c>
      <c r="G19" s="22">
        <v>4</v>
      </c>
      <c r="H19" s="22">
        <v>131</v>
      </c>
      <c r="I19" s="22">
        <v>6</v>
      </c>
      <c r="J19" s="22">
        <v>7</v>
      </c>
      <c r="K19" s="22">
        <v>130</v>
      </c>
      <c r="L19" s="22">
        <v>1</v>
      </c>
      <c r="M19" s="22">
        <v>2</v>
      </c>
      <c r="N19" s="22">
        <v>129</v>
      </c>
      <c r="O19" s="22">
        <v>2</v>
      </c>
      <c r="P19" s="22">
        <v>0</v>
      </c>
      <c r="Q19" s="22">
        <v>131</v>
      </c>
      <c r="R19" s="22">
        <v>6</v>
      </c>
      <c r="S19" s="22">
        <v>2</v>
      </c>
      <c r="T19" s="22">
        <v>135</v>
      </c>
      <c r="U19" s="22">
        <v>3</v>
      </c>
      <c r="V19" s="22">
        <v>4</v>
      </c>
      <c r="W19" s="22">
        <v>134</v>
      </c>
    </row>
    <row r="20" spans="1:23" ht="15.75" thickBot="1" x14ac:dyDescent="0.35">
      <c r="A20" s="106" t="s">
        <v>116</v>
      </c>
      <c r="B20" s="22">
        <v>22</v>
      </c>
      <c r="C20" s="22">
        <v>5</v>
      </c>
      <c r="D20" s="22">
        <v>8</v>
      </c>
      <c r="E20" s="22">
        <v>19</v>
      </c>
      <c r="F20" s="22">
        <v>0</v>
      </c>
      <c r="G20" s="22">
        <v>0</v>
      </c>
      <c r="H20" s="22">
        <v>19</v>
      </c>
      <c r="I20" s="22">
        <v>0</v>
      </c>
      <c r="J20" s="22">
        <v>0</v>
      </c>
      <c r="K20" s="22">
        <v>19</v>
      </c>
      <c r="L20" s="22">
        <v>0</v>
      </c>
      <c r="M20" s="22">
        <v>0</v>
      </c>
      <c r="N20" s="22">
        <v>19</v>
      </c>
      <c r="O20" s="22">
        <v>0</v>
      </c>
      <c r="P20" s="22">
        <v>0</v>
      </c>
      <c r="Q20" s="22">
        <v>19</v>
      </c>
      <c r="R20" s="22">
        <v>0</v>
      </c>
      <c r="S20" s="22">
        <v>0</v>
      </c>
      <c r="T20" s="22">
        <v>19</v>
      </c>
      <c r="U20" s="22">
        <v>0</v>
      </c>
      <c r="V20" s="22">
        <v>0</v>
      </c>
      <c r="W20" s="22">
        <v>19</v>
      </c>
    </row>
    <row r="21" spans="1:23" ht="15.75" thickBot="1" x14ac:dyDescent="0.35">
      <c r="A21" s="106" t="s">
        <v>117</v>
      </c>
      <c r="B21" s="22">
        <v>10</v>
      </c>
      <c r="C21" s="22">
        <v>3</v>
      </c>
      <c r="D21" s="22">
        <v>2</v>
      </c>
      <c r="E21" s="22">
        <v>11</v>
      </c>
      <c r="F21" s="22">
        <v>0</v>
      </c>
      <c r="G21" s="22">
        <v>0</v>
      </c>
      <c r="H21" s="22">
        <v>11</v>
      </c>
      <c r="I21" s="22">
        <v>0</v>
      </c>
      <c r="J21" s="22">
        <v>0</v>
      </c>
      <c r="K21" s="22">
        <v>11</v>
      </c>
      <c r="L21" s="22">
        <v>0</v>
      </c>
      <c r="M21" s="22">
        <v>0</v>
      </c>
      <c r="N21" s="22">
        <v>11</v>
      </c>
      <c r="O21" s="22">
        <v>0</v>
      </c>
      <c r="P21" s="22">
        <v>0</v>
      </c>
      <c r="Q21" s="22">
        <v>11</v>
      </c>
      <c r="R21" s="22">
        <v>0</v>
      </c>
      <c r="S21" s="22">
        <v>0</v>
      </c>
      <c r="T21" s="22">
        <v>11</v>
      </c>
      <c r="U21" s="22">
        <v>0</v>
      </c>
      <c r="V21" s="22">
        <v>0</v>
      </c>
      <c r="W21" s="22">
        <v>11</v>
      </c>
    </row>
    <row r="22" spans="1:23" ht="15.75" thickBot="1" x14ac:dyDescent="0.35">
      <c r="A22" s="106" t="s">
        <v>27</v>
      </c>
      <c r="B22" s="22">
        <v>21</v>
      </c>
      <c r="C22" s="22">
        <v>19</v>
      </c>
      <c r="D22" s="22">
        <v>8</v>
      </c>
      <c r="E22" s="22">
        <v>32</v>
      </c>
      <c r="F22" s="22">
        <v>0</v>
      </c>
      <c r="G22" s="22">
        <v>0</v>
      </c>
      <c r="H22" s="22">
        <v>32</v>
      </c>
      <c r="I22" s="22">
        <v>0</v>
      </c>
      <c r="J22" s="22">
        <v>1</v>
      </c>
      <c r="K22" s="22">
        <v>31</v>
      </c>
      <c r="L22" s="22">
        <v>0</v>
      </c>
      <c r="M22" s="22">
        <v>0</v>
      </c>
      <c r="N22" s="22">
        <v>31</v>
      </c>
      <c r="O22" s="22">
        <v>0</v>
      </c>
      <c r="P22" s="22">
        <v>0</v>
      </c>
      <c r="Q22" s="22">
        <v>31</v>
      </c>
      <c r="R22" s="22">
        <v>0</v>
      </c>
      <c r="S22" s="22">
        <v>1</v>
      </c>
      <c r="T22" s="22">
        <v>30</v>
      </c>
      <c r="U22" s="22">
        <v>0</v>
      </c>
      <c r="V22" s="22">
        <v>1</v>
      </c>
      <c r="W22" s="22">
        <v>29</v>
      </c>
    </row>
    <row r="23" spans="1:23" ht="15.75" thickBot="1" x14ac:dyDescent="0.35">
      <c r="A23" s="107" t="s">
        <v>190</v>
      </c>
      <c r="B23" s="20">
        <v>1800</v>
      </c>
      <c r="C23" s="20">
        <v>1250</v>
      </c>
      <c r="D23" s="20">
        <v>1223</v>
      </c>
      <c r="E23" s="20">
        <v>1827</v>
      </c>
      <c r="F23" s="21">
        <v>14</v>
      </c>
      <c r="G23" s="21">
        <v>53</v>
      </c>
      <c r="H23" s="20">
        <v>1788</v>
      </c>
      <c r="I23" s="21">
        <v>19</v>
      </c>
      <c r="J23" s="21">
        <v>68</v>
      </c>
      <c r="K23" s="20">
        <v>1739</v>
      </c>
      <c r="L23" s="21">
        <v>18</v>
      </c>
      <c r="M23" s="21">
        <v>34</v>
      </c>
      <c r="N23" s="20">
        <v>1723</v>
      </c>
      <c r="O23" s="21">
        <v>17</v>
      </c>
      <c r="P23" s="21">
        <v>59</v>
      </c>
      <c r="Q23" s="20">
        <v>1681</v>
      </c>
      <c r="R23" s="21">
        <v>18</v>
      </c>
      <c r="S23" s="21">
        <v>48</v>
      </c>
      <c r="T23" s="20">
        <v>1651</v>
      </c>
      <c r="U23" s="21">
        <v>20</v>
      </c>
      <c r="V23" s="21">
        <v>39</v>
      </c>
      <c r="W23" s="20">
        <v>1632</v>
      </c>
    </row>
    <row r="24" spans="1:23" ht="15.75" thickBot="1" x14ac:dyDescent="0.35">
      <c r="A24" s="106" t="s">
        <v>165</v>
      </c>
      <c r="B24" s="108" t="s">
        <v>167</v>
      </c>
      <c r="C24" s="108" t="s">
        <v>167</v>
      </c>
      <c r="D24" s="108" t="s">
        <v>167</v>
      </c>
      <c r="E24" s="108">
        <v>159</v>
      </c>
      <c r="F24" s="108">
        <v>1</v>
      </c>
      <c r="G24" s="108">
        <v>1</v>
      </c>
      <c r="H24" s="22">
        <v>159</v>
      </c>
      <c r="I24" s="22">
        <v>3</v>
      </c>
      <c r="J24" s="22">
        <v>4</v>
      </c>
      <c r="K24" s="22">
        <v>158</v>
      </c>
      <c r="L24" s="22">
        <v>2</v>
      </c>
      <c r="M24" s="22">
        <v>5</v>
      </c>
      <c r="N24" s="22">
        <v>155</v>
      </c>
      <c r="O24" s="22">
        <v>2</v>
      </c>
      <c r="P24" s="22">
        <v>3</v>
      </c>
      <c r="Q24" s="22">
        <v>154</v>
      </c>
      <c r="R24" s="22">
        <v>0</v>
      </c>
      <c r="S24" s="22">
        <v>0</v>
      </c>
      <c r="T24" s="22">
        <v>154</v>
      </c>
      <c r="U24" s="22">
        <v>1</v>
      </c>
      <c r="V24" s="22">
        <v>2</v>
      </c>
      <c r="W24" s="22">
        <v>153</v>
      </c>
    </row>
    <row r="25" spans="1:23" s="109" customFormat="1" ht="15.75" thickBot="1" x14ac:dyDescent="0.35">
      <c r="A25" s="107" t="s">
        <v>168</v>
      </c>
      <c r="B25" s="191" t="s">
        <v>167</v>
      </c>
      <c r="C25" s="191" t="s">
        <v>167</v>
      </c>
      <c r="D25" s="191" t="s">
        <v>167</v>
      </c>
      <c r="E25" s="20">
        <v>1986</v>
      </c>
      <c r="F25" s="191">
        <v>15</v>
      </c>
      <c r="G25" s="191">
        <v>54</v>
      </c>
      <c r="H25" s="20">
        <v>1947</v>
      </c>
      <c r="I25" s="21">
        <v>22</v>
      </c>
      <c r="J25" s="21">
        <v>72</v>
      </c>
      <c r="K25" s="20">
        <v>1897</v>
      </c>
      <c r="L25" s="21">
        <v>20</v>
      </c>
      <c r="M25" s="21">
        <v>39</v>
      </c>
      <c r="N25" s="20">
        <v>1878</v>
      </c>
      <c r="O25" s="21">
        <v>19</v>
      </c>
      <c r="P25" s="21">
        <v>62</v>
      </c>
      <c r="Q25" s="20">
        <v>1835</v>
      </c>
      <c r="R25" s="21">
        <v>18</v>
      </c>
      <c r="S25" s="21">
        <v>48</v>
      </c>
      <c r="T25" s="20">
        <v>1805</v>
      </c>
      <c r="U25" s="21">
        <v>21</v>
      </c>
      <c r="V25" s="21">
        <v>41</v>
      </c>
      <c r="W25" s="20">
        <v>1785</v>
      </c>
    </row>
  </sheetData>
  <sheetProtection algorithmName="SHA-512" hashValue="QoR4skd6U+x+pPu59NPKxAfLoZQZZkgWCip/AiEyNzlNb3gKkRzQFkou+DZbMPtu+1tN497oVKrQprrCMwakdg==" saltValue="GobD+5Kr4JrKZ6AZup360w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>
    <tabColor rgb="FFFFC000"/>
    <pageSetUpPr fitToPage="1"/>
  </sheetPr>
  <dimension ref="A1:AB18"/>
  <sheetViews>
    <sheetView zoomScaleNormal="100" workbookViewId="0">
      <selection sqref="A1:T1"/>
    </sheetView>
  </sheetViews>
  <sheetFormatPr baseColWidth="10" defaultColWidth="11.5703125" defaultRowHeight="12.75" x14ac:dyDescent="0.2"/>
  <cols>
    <col min="1" max="1" width="17" style="26" customWidth="1"/>
    <col min="2" max="18" width="5.5703125" style="26" customWidth="1"/>
    <col min="19" max="19" width="5.5703125" style="30" customWidth="1"/>
    <col min="20" max="21" width="5.5703125" style="26" customWidth="1"/>
    <col min="22" max="22" width="5.5703125" style="30" customWidth="1"/>
    <col min="23" max="23" width="5.5703125" style="26" customWidth="1"/>
    <col min="24" max="16384" width="11.5703125" style="26"/>
  </cols>
  <sheetData>
    <row r="1" spans="1:28" ht="19.899999999999999" customHeight="1" x14ac:dyDescent="0.2">
      <c r="A1" s="203" t="s">
        <v>193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V1" s="26"/>
    </row>
    <row r="2" spans="1:28" ht="13.5" thickBot="1" x14ac:dyDescent="0.25">
      <c r="W2" s="60" t="s">
        <v>0</v>
      </c>
    </row>
    <row r="3" spans="1:28" ht="114.75" customHeight="1" thickBot="1" x14ac:dyDescent="0.25">
      <c r="A3" s="111" t="s">
        <v>199</v>
      </c>
      <c r="B3" s="102" t="s">
        <v>1</v>
      </c>
      <c r="C3" s="102" t="s">
        <v>174</v>
      </c>
      <c r="D3" s="102" t="s">
        <v>175</v>
      </c>
      <c r="E3" s="102" t="s">
        <v>176</v>
      </c>
      <c r="F3" s="102" t="s">
        <v>177</v>
      </c>
      <c r="G3" s="102" t="s">
        <v>178</v>
      </c>
      <c r="H3" s="102" t="s">
        <v>179</v>
      </c>
      <c r="I3" s="102" t="s">
        <v>180</v>
      </c>
      <c r="J3" s="102" t="s">
        <v>181</v>
      </c>
      <c r="K3" s="102" t="s">
        <v>182</v>
      </c>
      <c r="L3" s="102" t="s">
        <v>183</v>
      </c>
      <c r="M3" s="102" t="s">
        <v>184</v>
      </c>
      <c r="N3" s="102" t="s">
        <v>185</v>
      </c>
      <c r="O3" s="102" t="s">
        <v>186</v>
      </c>
      <c r="P3" s="102" t="s">
        <v>187</v>
      </c>
      <c r="Q3" s="102" t="s">
        <v>188</v>
      </c>
      <c r="R3" s="102" t="s">
        <v>305</v>
      </c>
      <c r="S3" s="102" t="s">
        <v>306</v>
      </c>
      <c r="T3" s="102" t="s">
        <v>276</v>
      </c>
      <c r="U3" s="102" t="s">
        <v>307</v>
      </c>
      <c r="V3" s="102" t="s">
        <v>308</v>
      </c>
      <c r="W3" s="102" t="s">
        <v>313</v>
      </c>
    </row>
    <row r="4" spans="1:28" ht="20.100000000000001" customHeight="1" thickBot="1" x14ac:dyDescent="0.25">
      <c r="A4" s="106" t="s">
        <v>194</v>
      </c>
      <c r="B4" s="22">
        <v>18</v>
      </c>
      <c r="C4" s="22">
        <v>0</v>
      </c>
      <c r="D4" s="22">
        <v>0</v>
      </c>
      <c r="E4" s="22">
        <v>18</v>
      </c>
      <c r="F4" s="22">
        <v>0</v>
      </c>
      <c r="G4" s="22">
        <v>0</v>
      </c>
      <c r="H4" s="22">
        <v>18</v>
      </c>
      <c r="I4" s="22">
        <v>0</v>
      </c>
      <c r="J4" s="22">
        <v>0</v>
      </c>
      <c r="K4" s="22">
        <v>18</v>
      </c>
      <c r="L4" s="22">
        <v>0</v>
      </c>
      <c r="M4" s="22">
        <v>0</v>
      </c>
      <c r="N4" s="22">
        <v>18</v>
      </c>
      <c r="O4" s="22">
        <v>0</v>
      </c>
      <c r="P4" s="22">
        <v>0</v>
      </c>
      <c r="Q4" s="22">
        <v>18</v>
      </c>
      <c r="R4" s="22">
        <v>0</v>
      </c>
      <c r="S4" s="22">
        <v>0</v>
      </c>
      <c r="T4" s="22">
        <v>18</v>
      </c>
      <c r="U4" s="22">
        <v>0</v>
      </c>
      <c r="V4" s="22">
        <v>0</v>
      </c>
      <c r="W4" s="22">
        <v>18</v>
      </c>
    </row>
    <row r="5" spans="1:28" ht="20.100000000000001" customHeight="1" thickBot="1" x14ac:dyDescent="0.25">
      <c r="A5" s="106" t="s">
        <v>196</v>
      </c>
      <c r="B5" s="22">
        <v>104</v>
      </c>
      <c r="C5" s="22">
        <v>43</v>
      </c>
      <c r="D5" s="22">
        <v>68</v>
      </c>
      <c r="E5" s="22">
        <v>79</v>
      </c>
      <c r="F5" s="22">
        <v>0</v>
      </c>
      <c r="G5" s="22">
        <v>0</v>
      </c>
      <c r="H5" s="22">
        <v>79</v>
      </c>
      <c r="I5" s="22">
        <v>2</v>
      </c>
      <c r="J5" s="22">
        <v>1</v>
      </c>
      <c r="K5" s="22">
        <v>80</v>
      </c>
      <c r="L5" s="22">
        <v>1</v>
      </c>
      <c r="M5" s="22">
        <v>2</v>
      </c>
      <c r="N5" s="22">
        <v>79</v>
      </c>
      <c r="O5" s="22">
        <v>2</v>
      </c>
      <c r="P5" s="22">
        <v>0</v>
      </c>
      <c r="Q5" s="22">
        <v>81</v>
      </c>
      <c r="R5" s="22">
        <v>0</v>
      </c>
      <c r="S5" s="22">
        <v>0</v>
      </c>
      <c r="T5" s="22">
        <v>81</v>
      </c>
      <c r="U5" s="22">
        <v>2</v>
      </c>
      <c r="V5" s="22">
        <v>2</v>
      </c>
      <c r="W5" s="22">
        <v>81</v>
      </c>
    </row>
    <row r="6" spans="1:28" ht="20.100000000000001" customHeight="1" thickBot="1" x14ac:dyDescent="0.25">
      <c r="A6" s="106" t="s">
        <v>195</v>
      </c>
      <c r="B6" s="22">
        <v>22</v>
      </c>
      <c r="C6" s="22">
        <v>3</v>
      </c>
      <c r="D6" s="22">
        <v>13</v>
      </c>
      <c r="E6" s="22">
        <v>12</v>
      </c>
      <c r="F6" s="22">
        <v>0</v>
      </c>
      <c r="G6" s="22">
        <v>0</v>
      </c>
      <c r="H6" s="22">
        <v>12</v>
      </c>
      <c r="I6" s="22">
        <v>0</v>
      </c>
      <c r="J6" s="22">
        <v>0</v>
      </c>
      <c r="K6" s="22">
        <v>12</v>
      </c>
      <c r="L6" s="22">
        <v>0</v>
      </c>
      <c r="M6" s="22">
        <v>0</v>
      </c>
      <c r="N6" s="22">
        <v>12</v>
      </c>
      <c r="O6" s="22">
        <v>0</v>
      </c>
      <c r="P6" s="22">
        <v>1</v>
      </c>
      <c r="Q6" s="22">
        <v>11</v>
      </c>
      <c r="R6" s="22">
        <v>0</v>
      </c>
      <c r="S6" s="22">
        <v>0</v>
      </c>
      <c r="T6" s="22">
        <v>11</v>
      </c>
      <c r="U6" s="22">
        <v>0</v>
      </c>
      <c r="V6" s="22">
        <v>0</v>
      </c>
      <c r="W6" s="22">
        <v>11</v>
      </c>
    </row>
    <row r="7" spans="1:28" ht="20.100000000000001" customHeight="1" thickBot="1" x14ac:dyDescent="0.25">
      <c r="A7" s="106" t="s">
        <v>4</v>
      </c>
      <c r="B7" s="22">
        <v>26</v>
      </c>
      <c r="C7" s="22">
        <v>38</v>
      </c>
      <c r="D7" s="22">
        <v>14</v>
      </c>
      <c r="E7" s="22">
        <v>50</v>
      </c>
      <c r="F7" s="22">
        <v>2</v>
      </c>
      <c r="G7" s="22">
        <v>0</v>
      </c>
      <c r="H7" s="22">
        <v>52</v>
      </c>
      <c r="I7" s="22">
        <v>1</v>
      </c>
      <c r="J7" s="22">
        <v>0</v>
      </c>
      <c r="K7" s="22">
        <v>53</v>
      </c>
      <c r="L7" s="22">
        <v>2</v>
      </c>
      <c r="M7" s="22">
        <v>0</v>
      </c>
      <c r="N7" s="22">
        <v>55</v>
      </c>
      <c r="O7" s="22">
        <v>2</v>
      </c>
      <c r="P7" s="22">
        <v>2</v>
      </c>
      <c r="Q7" s="22">
        <v>55</v>
      </c>
      <c r="R7" s="22">
        <v>1</v>
      </c>
      <c r="S7" s="22">
        <v>0</v>
      </c>
      <c r="T7" s="22">
        <v>56</v>
      </c>
      <c r="U7" s="22">
        <v>0</v>
      </c>
      <c r="V7" s="22">
        <v>1</v>
      </c>
      <c r="W7" s="22">
        <v>55</v>
      </c>
    </row>
    <row r="8" spans="1:28" ht="20.100000000000001" customHeight="1" thickBot="1" x14ac:dyDescent="0.25">
      <c r="A8" s="106" t="s">
        <v>191</v>
      </c>
      <c r="B8" s="22">
        <v>4</v>
      </c>
      <c r="C8" s="22">
        <v>52</v>
      </c>
      <c r="D8" s="22">
        <v>9</v>
      </c>
      <c r="E8" s="22">
        <v>47</v>
      </c>
      <c r="F8" s="22">
        <v>1</v>
      </c>
      <c r="G8" s="22">
        <v>0</v>
      </c>
      <c r="H8" s="22">
        <v>48</v>
      </c>
      <c r="I8" s="22">
        <v>2</v>
      </c>
      <c r="J8" s="22">
        <v>0</v>
      </c>
      <c r="K8" s="22">
        <v>50</v>
      </c>
      <c r="L8" s="22">
        <v>0</v>
      </c>
      <c r="M8" s="22">
        <v>0</v>
      </c>
      <c r="N8" s="22">
        <v>50</v>
      </c>
      <c r="O8" s="22">
        <v>1</v>
      </c>
      <c r="P8" s="22">
        <v>0</v>
      </c>
      <c r="Q8" s="22">
        <v>51</v>
      </c>
      <c r="R8" s="22">
        <v>2</v>
      </c>
      <c r="S8" s="22">
        <v>5</v>
      </c>
      <c r="T8" s="22">
        <v>48</v>
      </c>
      <c r="U8" s="22">
        <v>0</v>
      </c>
      <c r="V8" s="22">
        <v>1</v>
      </c>
      <c r="W8" s="22">
        <v>47</v>
      </c>
    </row>
    <row r="9" spans="1:28" ht="20.100000000000001" customHeight="1" thickBot="1" x14ac:dyDescent="0.25">
      <c r="A9" s="106" t="s">
        <v>6</v>
      </c>
      <c r="B9" s="22">
        <v>162</v>
      </c>
      <c r="C9" s="22">
        <v>96</v>
      </c>
      <c r="D9" s="22">
        <v>122</v>
      </c>
      <c r="E9" s="22">
        <v>136</v>
      </c>
      <c r="F9" s="22">
        <v>6</v>
      </c>
      <c r="G9" s="22">
        <v>4</v>
      </c>
      <c r="H9" s="22">
        <v>138</v>
      </c>
      <c r="I9" s="22">
        <v>2</v>
      </c>
      <c r="J9" s="22">
        <v>2</v>
      </c>
      <c r="K9" s="22">
        <v>138</v>
      </c>
      <c r="L9" s="22">
        <v>4</v>
      </c>
      <c r="M9" s="22">
        <v>0</v>
      </c>
      <c r="N9" s="22">
        <v>142</v>
      </c>
      <c r="O9" s="22">
        <v>0</v>
      </c>
      <c r="P9" s="22">
        <v>1</v>
      </c>
      <c r="Q9" s="22">
        <v>141</v>
      </c>
      <c r="R9" s="22">
        <v>6</v>
      </c>
      <c r="S9" s="22">
        <v>2</v>
      </c>
      <c r="T9" s="22">
        <v>145</v>
      </c>
      <c r="U9" s="22">
        <v>6</v>
      </c>
      <c r="V9" s="22">
        <v>1</v>
      </c>
      <c r="W9" s="22">
        <v>150</v>
      </c>
      <c r="AB9" s="84"/>
    </row>
    <row r="10" spans="1:28" ht="20.100000000000001" customHeight="1" thickBot="1" x14ac:dyDescent="0.25">
      <c r="A10" s="106" t="s">
        <v>2</v>
      </c>
      <c r="B10" s="22">
        <v>0</v>
      </c>
      <c r="C10" s="22">
        <v>16</v>
      </c>
      <c r="D10" s="22">
        <v>1</v>
      </c>
      <c r="E10" s="22">
        <v>15</v>
      </c>
      <c r="F10" s="22">
        <v>1</v>
      </c>
      <c r="G10" s="22">
        <v>0</v>
      </c>
      <c r="H10" s="22">
        <v>16</v>
      </c>
      <c r="I10" s="22">
        <v>0</v>
      </c>
      <c r="J10" s="22">
        <v>0</v>
      </c>
      <c r="K10" s="22">
        <v>16</v>
      </c>
      <c r="L10" s="22">
        <v>1</v>
      </c>
      <c r="M10" s="22">
        <v>0</v>
      </c>
      <c r="N10" s="22">
        <v>17</v>
      </c>
      <c r="O10" s="22">
        <v>0</v>
      </c>
      <c r="P10" s="22">
        <v>1</v>
      </c>
      <c r="Q10" s="22">
        <v>16</v>
      </c>
      <c r="R10" s="22">
        <v>0</v>
      </c>
      <c r="S10" s="22">
        <v>0</v>
      </c>
      <c r="T10" s="22">
        <v>16</v>
      </c>
      <c r="U10" s="22">
        <v>0</v>
      </c>
      <c r="V10" s="22">
        <v>0</v>
      </c>
      <c r="W10" s="22">
        <v>16</v>
      </c>
    </row>
    <row r="11" spans="1:28" ht="20.100000000000001" customHeight="1" thickBot="1" x14ac:dyDescent="0.25">
      <c r="A11" s="106" t="s">
        <v>7</v>
      </c>
      <c r="B11" s="22">
        <v>468</v>
      </c>
      <c r="C11" s="22">
        <v>286</v>
      </c>
      <c r="D11" s="22">
        <v>316</v>
      </c>
      <c r="E11" s="22">
        <v>438</v>
      </c>
      <c r="F11" s="22">
        <v>1</v>
      </c>
      <c r="G11" s="22">
        <v>23</v>
      </c>
      <c r="H11" s="22">
        <v>416</v>
      </c>
      <c r="I11" s="22">
        <v>1</v>
      </c>
      <c r="J11" s="22">
        <v>29</v>
      </c>
      <c r="K11" s="22">
        <v>388</v>
      </c>
      <c r="L11" s="22">
        <v>1</v>
      </c>
      <c r="M11" s="22">
        <v>19</v>
      </c>
      <c r="N11" s="22">
        <v>370</v>
      </c>
      <c r="O11" s="22">
        <v>4</v>
      </c>
      <c r="P11" s="22">
        <v>30</v>
      </c>
      <c r="Q11" s="22">
        <v>344</v>
      </c>
      <c r="R11" s="22">
        <v>1</v>
      </c>
      <c r="S11" s="22">
        <v>24</v>
      </c>
      <c r="T11" s="22">
        <v>321</v>
      </c>
      <c r="U11" s="22">
        <v>2</v>
      </c>
      <c r="V11" s="22">
        <v>8</v>
      </c>
      <c r="W11" s="22">
        <v>315</v>
      </c>
    </row>
    <row r="12" spans="1:28" ht="20.100000000000001" customHeight="1" thickBot="1" x14ac:dyDescent="0.25">
      <c r="A12" s="106" t="s">
        <v>8</v>
      </c>
      <c r="B12" s="22">
        <v>424</v>
      </c>
      <c r="C12" s="22">
        <v>358</v>
      </c>
      <c r="D12" s="22">
        <v>233</v>
      </c>
      <c r="E12" s="22">
        <v>549</v>
      </c>
      <c r="F12" s="22">
        <v>2</v>
      </c>
      <c r="G12" s="22">
        <v>6</v>
      </c>
      <c r="H12" s="22">
        <v>545</v>
      </c>
      <c r="I12" s="22">
        <v>7</v>
      </c>
      <c r="J12" s="22">
        <v>16</v>
      </c>
      <c r="K12" s="22">
        <v>536</v>
      </c>
      <c r="L12" s="22">
        <v>2</v>
      </c>
      <c r="M12" s="22">
        <v>10</v>
      </c>
      <c r="N12" s="22">
        <v>528</v>
      </c>
      <c r="O12" s="22">
        <v>4</v>
      </c>
      <c r="P12" s="22">
        <v>6</v>
      </c>
      <c r="Q12" s="22">
        <v>526</v>
      </c>
      <c r="R12" s="22">
        <v>2</v>
      </c>
      <c r="S12" s="22">
        <v>8</v>
      </c>
      <c r="T12" s="22">
        <v>520</v>
      </c>
      <c r="U12" s="22">
        <v>5</v>
      </c>
      <c r="V12" s="22">
        <v>14</v>
      </c>
      <c r="W12" s="22">
        <v>511</v>
      </c>
    </row>
    <row r="13" spans="1:28" ht="20.100000000000001" customHeight="1" thickBot="1" x14ac:dyDescent="0.25">
      <c r="A13" s="106" t="s">
        <v>192</v>
      </c>
      <c r="B13" s="22">
        <v>26</v>
      </c>
      <c r="C13" s="22">
        <v>9</v>
      </c>
      <c r="D13" s="22">
        <v>10</v>
      </c>
      <c r="E13" s="22">
        <v>25</v>
      </c>
      <c r="F13" s="22">
        <v>0</v>
      </c>
      <c r="G13" s="22">
        <v>1</v>
      </c>
      <c r="H13" s="22">
        <v>24</v>
      </c>
      <c r="I13" s="22">
        <v>0</v>
      </c>
      <c r="J13" s="22">
        <v>2</v>
      </c>
      <c r="K13" s="22">
        <v>22</v>
      </c>
      <c r="L13" s="22">
        <v>0</v>
      </c>
      <c r="M13" s="22">
        <v>0</v>
      </c>
      <c r="N13" s="22">
        <v>22</v>
      </c>
      <c r="O13" s="22">
        <v>0</v>
      </c>
      <c r="P13" s="22">
        <v>0</v>
      </c>
      <c r="Q13" s="22">
        <v>22</v>
      </c>
      <c r="R13" s="22">
        <v>0</v>
      </c>
      <c r="S13" s="22">
        <v>2</v>
      </c>
      <c r="T13" s="22">
        <v>20</v>
      </c>
      <c r="U13" s="22">
        <v>0</v>
      </c>
      <c r="V13" s="22">
        <v>2</v>
      </c>
      <c r="W13" s="22">
        <v>18</v>
      </c>
    </row>
    <row r="14" spans="1:28" ht="20.100000000000001" customHeight="1" thickBot="1" x14ac:dyDescent="0.25">
      <c r="A14" s="106" t="s">
        <v>9</v>
      </c>
      <c r="B14" s="22">
        <v>499</v>
      </c>
      <c r="C14" s="22">
        <v>349</v>
      </c>
      <c r="D14" s="22">
        <v>437</v>
      </c>
      <c r="E14" s="22">
        <v>411</v>
      </c>
      <c r="F14" s="22">
        <v>1</v>
      </c>
      <c r="G14" s="22">
        <v>19</v>
      </c>
      <c r="H14" s="22">
        <v>393</v>
      </c>
      <c r="I14" s="22">
        <v>4</v>
      </c>
      <c r="J14" s="22">
        <v>18</v>
      </c>
      <c r="K14" s="22">
        <v>379</v>
      </c>
      <c r="L14" s="22">
        <v>7</v>
      </c>
      <c r="M14" s="22">
        <v>3</v>
      </c>
      <c r="N14" s="22">
        <v>383</v>
      </c>
      <c r="O14" s="22">
        <v>4</v>
      </c>
      <c r="P14" s="22">
        <v>18</v>
      </c>
      <c r="Q14" s="22">
        <v>369</v>
      </c>
      <c r="R14" s="22">
        <v>6</v>
      </c>
      <c r="S14" s="22">
        <v>7</v>
      </c>
      <c r="T14" s="22">
        <v>368</v>
      </c>
      <c r="U14" s="22">
        <v>5</v>
      </c>
      <c r="V14" s="22">
        <v>10</v>
      </c>
      <c r="W14" s="22">
        <v>363</v>
      </c>
    </row>
    <row r="15" spans="1:28" ht="20.100000000000001" customHeight="1" thickBot="1" x14ac:dyDescent="0.25">
      <c r="A15" s="106" t="s">
        <v>10</v>
      </c>
      <c r="B15" s="22">
        <v>47</v>
      </c>
      <c r="C15" s="22">
        <v>0</v>
      </c>
      <c r="D15" s="22">
        <v>0</v>
      </c>
      <c r="E15" s="22">
        <v>47</v>
      </c>
      <c r="F15" s="22">
        <v>0</v>
      </c>
      <c r="G15" s="22">
        <v>0</v>
      </c>
      <c r="H15" s="22">
        <v>47</v>
      </c>
      <c r="I15" s="22">
        <v>0</v>
      </c>
      <c r="J15" s="22">
        <v>0</v>
      </c>
      <c r="K15" s="22">
        <v>47</v>
      </c>
      <c r="L15" s="22">
        <v>0</v>
      </c>
      <c r="M15" s="22">
        <v>0</v>
      </c>
      <c r="N15" s="22">
        <v>47</v>
      </c>
      <c r="O15" s="22">
        <v>0</v>
      </c>
      <c r="P15" s="22">
        <v>0</v>
      </c>
      <c r="Q15" s="22">
        <v>47</v>
      </c>
      <c r="R15" s="22">
        <v>0</v>
      </c>
      <c r="S15" s="22">
        <v>0</v>
      </c>
      <c r="T15" s="22">
        <v>47</v>
      </c>
      <c r="U15" s="22">
        <v>0</v>
      </c>
      <c r="V15" s="22">
        <v>0</v>
      </c>
      <c r="W15" s="22">
        <v>47</v>
      </c>
    </row>
    <row r="16" spans="1:28" ht="20.100000000000001" customHeight="1" thickBot="1" x14ac:dyDescent="0.25">
      <c r="A16" s="107" t="s">
        <v>190</v>
      </c>
      <c r="B16" s="20">
        <v>1800</v>
      </c>
      <c r="C16" s="20">
        <v>1250</v>
      </c>
      <c r="D16" s="20">
        <v>1223</v>
      </c>
      <c r="E16" s="20">
        <v>1827</v>
      </c>
      <c r="F16" s="21">
        <v>14</v>
      </c>
      <c r="G16" s="21">
        <v>53</v>
      </c>
      <c r="H16" s="20">
        <v>1788</v>
      </c>
      <c r="I16" s="21">
        <v>19</v>
      </c>
      <c r="J16" s="21">
        <v>68</v>
      </c>
      <c r="K16" s="20">
        <v>1739</v>
      </c>
      <c r="L16" s="21">
        <v>18</v>
      </c>
      <c r="M16" s="21">
        <v>34</v>
      </c>
      <c r="N16" s="20">
        <v>1723</v>
      </c>
      <c r="O16" s="21">
        <v>17</v>
      </c>
      <c r="P16" s="21">
        <v>59</v>
      </c>
      <c r="Q16" s="20">
        <v>1681</v>
      </c>
      <c r="R16" s="21">
        <v>18</v>
      </c>
      <c r="S16" s="21">
        <v>48</v>
      </c>
      <c r="T16" s="20">
        <v>1651</v>
      </c>
      <c r="U16" s="21">
        <v>20</v>
      </c>
      <c r="V16" s="21">
        <v>39</v>
      </c>
      <c r="W16" s="20">
        <v>1632</v>
      </c>
    </row>
    <row r="17" spans="1:23" ht="20.100000000000001" customHeight="1" thickBot="1" x14ac:dyDescent="0.25">
      <c r="A17" s="106" t="s">
        <v>165</v>
      </c>
      <c r="B17" s="108" t="s">
        <v>167</v>
      </c>
      <c r="C17" s="108" t="s">
        <v>167</v>
      </c>
      <c r="D17" s="108" t="s">
        <v>167</v>
      </c>
      <c r="E17" s="108">
        <v>159</v>
      </c>
      <c r="F17" s="108">
        <v>1</v>
      </c>
      <c r="G17" s="108">
        <v>1</v>
      </c>
      <c r="H17" s="22">
        <v>159</v>
      </c>
      <c r="I17" s="22">
        <v>3</v>
      </c>
      <c r="J17" s="22">
        <v>4</v>
      </c>
      <c r="K17" s="22">
        <v>158</v>
      </c>
      <c r="L17" s="22">
        <v>2</v>
      </c>
      <c r="M17" s="22">
        <v>5</v>
      </c>
      <c r="N17" s="22">
        <v>155</v>
      </c>
      <c r="O17" s="22">
        <v>2</v>
      </c>
      <c r="P17" s="22">
        <v>3</v>
      </c>
      <c r="Q17" s="22">
        <v>154</v>
      </c>
      <c r="R17" s="22">
        <v>0</v>
      </c>
      <c r="S17" s="22">
        <v>0</v>
      </c>
      <c r="T17" s="22">
        <v>154</v>
      </c>
      <c r="U17" s="22">
        <v>1</v>
      </c>
      <c r="V17" s="22">
        <v>2</v>
      </c>
      <c r="W17" s="22">
        <v>153</v>
      </c>
    </row>
    <row r="18" spans="1:23" s="30" customFormat="1" ht="20.100000000000001" customHeight="1" thickBot="1" x14ac:dyDescent="0.25">
      <c r="A18" s="107" t="s">
        <v>168</v>
      </c>
      <c r="B18" s="191" t="s">
        <v>167</v>
      </c>
      <c r="C18" s="191" t="s">
        <v>167</v>
      </c>
      <c r="D18" s="191" t="s">
        <v>167</v>
      </c>
      <c r="E18" s="20">
        <v>1986</v>
      </c>
      <c r="F18" s="191">
        <v>15</v>
      </c>
      <c r="G18" s="191">
        <v>54</v>
      </c>
      <c r="H18" s="20">
        <v>1947</v>
      </c>
      <c r="I18" s="21">
        <v>22</v>
      </c>
      <c r="J18" s="21">
        <v>72</v>
      </c>
      <c r="K18" s="20">
        <v>1897</v>
      </c>
      <c r="L18" s="21">
        <v>20</v>
      </c>
      <c r="M18" s="21">
        <v>39</v>
      </c>
      <c r="N18" s="20">
        <v>1878</v>
      </c>
      <c r="O18" s="21">
        <v>19</v>
      </c>
      <c r="P18" s="21">
        <v>62</v>
      </c>
      <c r="Q18" s="20">
        <v>1835</v>
      </c>
      <c r="R18" s="21">
        <v>18</v>
      </c>
      <c r="S18" s="21">
        <v>48</v>
      </c>
      <c r="T18" s="20">
        <v>1805</v>
      </c>
      <c r="U18" s="21">
        <v>21</v>
      </c>
      <c r="V18" s="21">
        <v>41</v>
      </c>
      <c r="W18" s="20">
        <v>1785</v>
      </c>
    </row>
  </sheetData>
  <sheetProtection algorithmName="SHA-512" hashValue="uw+Rffkflv0lWZkbNATVcQ9uNMPq+wmZepIN/5k/FeRkR2FugTWEGgPrEwuk3HTPV5Jb38Y+erpTTqEhQurM6w==" saltValue="DL5+mKLw5qzlBT7hUyOk5Q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>
    <tabColor theme="6" tint="-0.249977111117893"/>
  </sheetPr>
  <dimension ref="A1:M7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6384" width="11.5703125" style="82"/>
  </cols>
  <sheetData>
    <row r="1" spans="1:13" ht="40.9" customHeight="1" x14ac:dyDescent="0.2">
      <c r="A1" s="201" t="s">
        <v>156</v>
      </c>
      <c r="B1" s="201"/>
      <c r="C1" s="201"/>
      <c r="D1" s="201"/>
      <c r="E1" s="201"/>
      <c r="F1" s="201"/>
      <c r="G1" s="201"/>
      <c r="K1" s="82" t="s">
        <v>161</v>
      </c>
      <c r="L1" s="85">
        <v>18.224518553311412</v>
      </c>
      <c r="M1" s="85"/>
    </row>
    <row r="2" spans="1:13" ht="14.45" customHeight="1" x14ac:dyDescent="0.2">
      <c r="G2" s="25" t="s">
        <v>12</v>
      </c>
      <c r="K2" s="82" t="s">
        <v>162</v>
      </c>
      <c r="L2" s="85">
        <v>14.842649131047439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45</v>
      </c>
      <c r="L3" s="85">
        <v>11.930483795209017</v>
      </c>
      <c r="M3" s="85"/>
    </row>
    <row r="4" spans="1:13" x14ac:dyDescent="0.2">
      <c r="K4" s="82" t="s">
        <v>48</v>
      </c>
      <c r="L4" s="85">
        <v>8.9713480507280412</v>
      </c>
      <c r="M4" s="85"/>
    </row>
    <row r="5" spans="1:13" x14ac:dyDescent="0.2">
      <c r="K5" s="82" t="s">
        <v>163</v>
      </c>
      <c r="L5" s="85">
        <v>9.8637858149365911</v>
      </c>
      <c r="M5" s="85"/>
    </row>
    <row r="6" spans="1:13" x14ac:dyDescent="0.2">
      <c r="K6" s="82" t="s">
        <v>46</v>
      </c>
      <c r="L6" s="85">
        <v>6.5288868013151715</v>
      </c>
      <c r="M6" s="85"/>
    </row>
    <row r="7" spans="1:13" x14ac:dyDescent="0.2">
      <c r="K7" s="82" t="s">
        <v>47</v>
      </c>
      <c r="L7" s="85">
        <v>29.638327853452324</v>
      </c>
      <c r="M7" s="85"/>
    </row>
  </sheetData>
  <sheetProtection algorithmName="SHA-512" hashValue="562c8dO+44Udn7iO/hy/x2cgZDf9JW2B9kDciuPM/3hryfDhdQ83b0U10IZ1xm4ZwWTmEluMUo1qkA42COaQzg==" saltValue="8xUyIaeYw83hIYdmJ0vYk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31">
    <tabColor rgb="FF008000"/>
  </sheetPr>
  <dimension ref="A1:M21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0.9" customHeight="1" x14ac:dyDescent="0.2">
      <c r="A1" s="201" t="s">
        <v>288</v>
      </c>
      <c r="B1" s="201"/>
      <c r="C1" s="201"/>
      <c r="D1" s="201"/>
      <c r="E1" s="201"/>
      <c r="F1" s="201"/>
      <c r="G1" s="201"/>
      <c r="K1" s="82" t="s">
        <v>223</v>
      </c>
      <c r="L1" s="85">
        <v>31.205673758865249</v>
      </c>
      <c r="M1" s="85"/>
    </row>
    <row r="2" spans="1:13" ht="14.45" customHeight="1" x14ac:dyDescent="0.2">
      <c r="G2" s="25" t="s">
        <v>12</v>
      </c>
      <c r="K2" s="82" t="s">
        <v>224</v>
      </c>
      <c r="L2" s="85">
        <v>7.4468085106382977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225</v>
      </c>
      <c r="L3" s="85">
        <v>7.0921985815602842</v>
      </c>
      <c r="M3" s="85"/>
    </row>
    <row r="4" spans="1:13" x14ac:dyDescent="0.2">
      <c r="K4" s="82" t="s">
        <v>226</v>
      </c>
      <c r="L4" s="85">
        <v>3.5460992907801421</v>
      </c>
      <c r="M4" s="85"/>
    </row>
    <row r="5" spans="1:13" x14ac:dyDescent="0.2">
      <c r="K5" s="82" t="s">
        <v>227</v>
      </c>
      <c r="L5" s="85">
        <v>34.751773049645394</v>
      </c>
      <c r="M5" s="85"/>
    </row>
    <row r="6" spans="1:13" x14ac:dyDescent="0.2">
      <c r="K6" s="82" t="s">
        <v>228</v>
      </c>
      <c r="L6" s="85">
        <v>15.957446808510639</v>
      </c>
      <c r="M6" s="85"/>
    </row>
    <row r="8" spans="1:13" x14ac:dyDescent="0.2">
      <c r="K8" s="82" t="s">
        <v>277</v>
      </c>
    </row>
    <row r="15" spans="1:13" x14ac:dyDescent="0.2">
      <c r="J15"/>
    </row>
    <row r="16" spans="1:13" x14ac:dyDescent="0.2">
      <c r="J16"/>
    </row>
    <row r="17" spans="10:10" x14ac:dyDescent="0.2">
      <c r="J17"/>
    </row>
    <row r="19" spans="10:10" x14ac:dyDescent="0.2">
      <c r="J19"/>
    </row>
    <row r="20" spans="10:10" x14ac:dyDescent="0.2">
      <c r="J20"/>
    </row>
    <row r="21" spans="10:10" x14ac:dyDescent="0.2">
      <c r="J21"/>
    </row>
  </sheetData>
  <sheetProtection algorithmName="SHA-512" hashValue="DlGnmxjcmslF6ZzngvkpBEYhm6MvFkUmVZSjT4AQc5kezqje47572VfyDCrEhoyBKoR1yw0l5UySA82C6EEZGg==" saltValue="++5OEHc1BK2wggmYZoyLD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32">
    <tabColor rgb="FF008000"/>
  </sheetPr>
  <dimension ref="A1:M15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6384" width="11.5703125" style="82"/>
  </cols>
  <sheetData>
    <row r="1" spans="1:13" ht="40.9" customHeight="1" x14ac:dyDescent="0.2">
      <c r="A1" s="201" t="s">
        <v>229</v>
      </c>
      <c r="B1" s="201"/>
      <c r="C1" s="201"/>
      <c r="D1" s="201"/>
      <c r="E1" s="201"/>
      <c r="F1" s="201"/>
      <c r="G1" s="201"/>
      <c r="K1" s="82" t="s">
        <v>230</v>
      </c>
      <c r="L1" s="85">
        <v>6.7010309278350517</v>
      </c>
      <c r="M1" s="85"/>
    </row>
    <row r="2" spans="1:13" ht="14.45" customHeight="1" x14ac:dyDescent="0.2">
      <c r="G2" s="25" t="s">
        <v>12</v>
      </c>
      <c r="K2" s="82" t="s">
        <v>231</v>
      </c>
      <c r="L2" s="85">
        <v>18.298969072164947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232</v>
      </c>
      <c r="L3" s="85">
        <v>60.309278350515463</v>
      </c>
      <c r="M3" s="85"/>
    </row>
    <row r="4" spans="1:13" x14ac:dyDescent="0.2">
      <c r="K4" s="82" t="s">
        <v>233</v>
      </c>
      <c r="L4" s="85">
        <v>4.1237113402061851</v>
      </c>
      <c r="M4" s="85"/>
    </row>
    <row r="5" spans="1:13" x14ac:dyDescent="0.2">
      <c r="K5" s="82" t="s">
        <v>234</v>
      </c>
      <c r="L5" s="85">
        <v>10.56701030927835</v>
      </c>
      <c r="M5" s="85"/>
    </row>
    <row r="8" spans="1:13" x14ac:dyDescent="0.2">
      <c r="K8" s="82" t="s">
        <v>278</v>
      </c>
    </row>
    <row r="14" spans="1:13" x14ac:dyDescent="0.2">
      <c r="K14"/>
    </row>
    <row r="15" spans="1:13" x14ac:dyDescent="0.2">
      <c r="K15"/>
    </row>
  </sheetData>
  <sheetProtection algorithmName="SHA-512" hashValue="egMZbZF4BSlpTh5dbRIwJEHoz4PUwPAQW+2BAlWcyx9VbwFjzF+Uyz6fma9Vhd0gWdaH8eL+lTJcrzkJiRypFg==" saltValue="UO2P/Lw07RjheiiB0MzIE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33">
    <tabColor rgb="FF008000"/>
  </sheetPr>
  <dimension ref="A1:M17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0.9" customHeight="1" x14ac:dyDescent="0.2">
      <c r="A1" s="201" t="s">
        <v>289</v>
      </c>
      <c r="B1" s="201"/>
      <c r="C1" s="201"/>
      <c r="D1" s="201"/>
      <c r="E1" s="201"/>
      <c r="F1" s="201"/>
      <c r="G1" s="201"/>
      <c r="K1" s="82" t="s">
        <v>235</v>
      </c>
      <c r="L1" s="85">
        <v>19.014084507042252</v>
      </c>
      <c r="M1" s="85"/>
    </row>
    <row r="2" spans="1:13" ht="14.45" customHeight="1" x14ac:dyDescent="0.2">
      <c r="G2" s="25" t="s">
        <v>12</v>
      </c>
      <c r="K2" s="82" t="s">
        <v>236</v>
      </c>
      <c r="L2" s="85">
        <v>34.507042253521128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237</v>
      </c>
      <c r="L3" s="85">
        <v>27.464788732394368</v>
      </c>
      <c r="M3" s="85"/>
    </row>
    <row r="4" spans="1:13" x14ac:dyDescent="0.2">
      <c r="K4" s="82" t="s">
        <v>238</v>
      </c>
      <c r="L4" s="85">
        <v>19.014084507042252</v>
      </c>
      <c r="M4" s="85"/>
    </row>
    <row r="8" spans="1:13" x14ac:dyDescent="0.2">
      <c r="K8" s="82" t="s">
        <v>279</v>
      </c>
    </row>
    <row r="12" spans="1:13" x14ac:dyDescent="0.2">
      <c r="K12"/>
    </row>
    <row r="13" spans="1:13" x14ac:dyDescent="0.2">
      <c r="K13"/>
    </row>
    <row r="14" spans="1:13" x14ac:dyDescent="0.2">
      <c r="K14"/>
    </row>
    <row r="15" spans="1:13" x14ac:dyDescent="0.2">
      <c r="K15"/>
    </row>
    <row r="16" spans="1:13" x14ac:dyDescent="0.2">
      <c r="K16" s="158"/>
    </row>
    <row r="17" spans="11:11" x14ac:dyDescent="0.2">
      <c r="K17" s="159"/>
    </row>
  </sheetData>
  <sheetProtection algorithmName="SHA-512" hashValue="KXmv1MazrnJhxzAZe8ztVMsLbQRvFuJRY/jQ+ZgsXR4GnSf1Ul4kh2Cbn0AfjfoLJ1CR/FcxVpDySiVY13o8WA==" saltValue="IY+/BIPMoJAWpOzF9NuF2A==" spinCount="100000" sheet="1" autoFilter="0"/>
  <mergeCells count="1">
    <mergeCell ref="A1:G1"/>
  </mergeCells>
  <pageMargins left="0.7" right="0.7" top="0.75" bottom="0.75" header="0.3" footer="0.3"/>
  <pageSetup paperSize="9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34">
    <tabColor rgb="FF008000"/>
  </sheetPr>
  <dimension ref="A1:M13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0.9" customHeight="1" x14ac:dyDescent="0.2">
      <c r="A1" s="201" t="s">
        <v>239</v>
      </c>
      <c r="B1" s="201"/>
      <c r="C1" s="201"/>
      <c r="D1" s="201"/>
      <c r="E1" s="201"/>
      <c r="F1" s="201"/>
      <c r="G1" s="201"/>
      <c r="K1" s="82" t="s">
        <v>240</v>
      </c>
      <c r="L1" s="85">
        <v>3.0434782608695654</v>
      </c>
      <c r="M1" s="85"/>
    </row>
    <row r="2" spans="1:13" ht="14.45" customHeight="1" x14ac:dyDescent="0.2">
      <c r="G2" s="25" t="s">
        <v>12</v>
      </c>
      <c r="K2" s="82" t="s">
        <v>241</v>
      </c>
      <c r="L2" s="85">
        <v>43.04347826086957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242</v>
      </c>
      <c r="L3" s="85">
        <v>30.869565217391305</v>
      </c>
      <c r="M3" s="85"/>
    </row>
    <row r="4" spans="1:13" x14ac:dyDescent="0.2">
      <c r="K4" s="82" t="s">
        <v>243</v>
      </c>
      <c r="L4" s="85">
        <v>23.043478260869566</v>
      </c>
      <c r="M4" s="85"/>
    </row>
    <row r="7" spans="1:13" x14ac:dyDescent="0.2">
      <c r="K7" s="82" t="s">
        <v>280</v>
      </c>
    </row>
    <row r="10" spans="1:13" x14ac:dyDescent="0.2">
      <c r="K10"/>
    </row>
    <row r="11" spans="1:13" x14ac:dyDescent="0.2">
      <c r="K11"/>
    </row>
    <row r="12" spans="1:13" x14ac:dyDescent="0.2">
      <c r="K12"/>
    </row>
    <row r="13" spans="1:13" x14ac:dyDescent="0.2">
      <c r="K13"/>
    </row>
  </sheetData>
  <sheetProtection algorithmName="SHA-512" hashValue="LYUngTKG6mby0Cud6Xa9iptjkPkJ124gDT8f34gQ0OZy1FOR0/LIddHOCFGAQMU0Qz9ICqF0gGcpumdm8UbCkw==" saltValue="prfXvZ/EHRYJf8cgflrdG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35">
    <tabColor rgb="FF008000"/>
  </sheetPr>
  <dimension ref="A1:M8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9.7109375" style="82" customWidth="1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6384" width="11.5703125" style="82"/>
  </cols>
  <sheetData>
    <row r="1" spans="1:13" ht="40.9" customHeight="1" x14ac:dyDescent="0.2">
      <c r="A1" s="201" t="s">
        <v>290</v>
      </c>
      <c r="B1" s="201"/>
      <c r="C1" s="201"/>
      <c r="D1" s="201"/>
      <c r="E1" s="201"/>
      <c r="F1" s="201"/>
      <c r="G1" s="201"/>
      <c r="K1" s="82" t="s">
        <v>244</v>
      </c>
      <c r="L1" s="85">
        <v>15.706806282722512</v>
      </c>
      <c r="M1" s="85"/>
    </row>
    <row r="2" spans="1:13" ht="14.45" customHeight="1" x14ac:dyDescent="0.2">
      <c r="G2" s="25" t="s">
        <v>12</v>
      </c>
      <c r="K2" s="82" t="s">
        <v>245</v>
      </c>
      <c r="L2" s="85">
        <v>51.308900523560212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246</v>
      </c>
      <c r="L3" s="85">
        <v>1.0471204188481675</v>
      </c>
      <c r="M3" s="85"/>
    </row>
    <row r="4" spans="1:13" x14ac:dyDescent="0.2">
      <c r="K4" s="82" t="s">
        <v>247</v>
      </c>
      <c r="L4" s="85">
        <v>15.706806282722512</v>
      </c>
      <c r="M4" s="85"/>
    </row>
    <row r="5" spans="1:13" x14ac:dyDescent="0.2">
      <c r="K5" s="82" t="s">
        <v>248</v>
      </c>
      <c r="L5" s="85">
        <v>16.230366492146597</v>
      </c>
      <c r="M5" s="85"/>
    </row>
    <row r="8" spans="1:13" x14ac:dyDescent="0.2">
      <c r="K8" s="82" t="s">
        <v>281</v>
      </c>
    </row>
  </sheetData>
  <sheetProtection algorithmName="SHA-512" hashValue="IpHlcjSSY70nzgqWl56pUjL4A8FUd3oPzTVwRsMQ4jou2ZX/h10hjjmVzXZMJxvll3Ho3RTYp/PW7sDOntMIew==" saltValue="BJlvanUPCnNCYLcD9yyX1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36">
    <tabColor rgb="FF008000"/>
  </sheetPr>
  <dimension ref="A1:M7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0.9" customHeight="1" x14ac:dyDescent="0.2">
      <c r="A1" s="201" t="s">
        <v>249</v>
      </c>
      <c r="B1" s="201"/>
      <c r="C1" s="201"/>
      <c r="D1" s="201"/>
      <c r="E1" s="201"/>
      <c r="F1" s="201"/>
      <c r="G1" s="201"/>
      <c r="K1" s="82" t="s">
        <v>250</v>
      </c>
      <c r="L1" s="85">
        <v>1.4814814814814815E-2</v>
      </c>
      <c r="M1" s="85"/>
    </row>
    <row r="2" spans="1:13" ht="14.45" customHeight="1" x14ac:dyDescent="0.2">
      <c r="G2" s="25" t="s">
        <v>12</v>
      </c>
      <c r="K2" s="82" t="s">
        <v>251</v>
      </c>
      <c r="L2" s="85">
        <v>0.94074074074074077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252</v>
      </c>
      <c r="L3" s="85">
        <v>7.4074074074074077E-3</v>
      </c>
      <c r="M3" s="85"/>
    </row>
    <row r="4" spans="1:13" x14ac:dyDescent="0.2">
      <c r="K4" s="82" t="s">
        <v>253</v>
      </c>
      <c r="L4" s="85">
        <v>3.7037037037037035E-2</v>
      </c>
      <c r="M4" s="85"/>
    </row>
    <row r="7" spans="1:13" x14ac:dyDescent="0.2">
      <c r="K7" s="82" t="s">
        <v>282</v>
      </c>
    </row>
  </sheetData>
  <sheetProtection algorithmName="SHA-512" hashValue="NHl8SjIxRG+47e6cD4AelW2lZRXQxbfkyi4FjuBLJwxpEU6V6D9P1Rs/rYnqRF0BhIWY+P4BYGciT+a+PFqeeQ==" saltValue="3leBTQ4eDVsomBGpZy58X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1">
    <tabColor rgb="FFFFC000"/>
    <pageSetUpPr fitToPage="1"/>
  </sheetPr>
  <dimension ref="A1:H18"/>
  <sheetViews>
    <sheetView zoomScale="120" zoomScaleNormal="120" workbookViewId="0">
      <selection sqref="A1:H1"/>
    </sheetView>
  </sheetViews>
  <sheetFormatPr baseColWidth="10" defaultColWidth="11.5703125" defaultRowHeight="12.75" x14ac:dyDescent="0.2"/>
  <cols>
    <col min="1" max="1" width="35.42578125" style="26" customWidth="1"/>
    <col min="2" max="7" width="8.7109375" style="26" customWidth="1"/>
    <col min="8" max="8" width="12.85546875" style="26" customWidth="1"/>
    <col min="9" max="16384" width="11.5703125" style="26"/>
  </cols>
  <sheetData>
    <row r="1" spans="1:8" ht="18" customHeight="1" x14ac:dyDescent="0.2">
      <c r="A1" s="195" t="s">
        <v>118</v>
      </c>
      <c r="B1" s="200"/>
      <c r="C1" s="200"/>
      <c r="D1" s="200"/>
      <c r="E1" s="200"/>
      <c r="F1" s="200"/>
      <c r="G1" s="200"/>
      <c r="H1" s="200"/>
    </row>
    <row r="2" spans="1:8" ht="19.899999999999999" customHeight="1" x14ac:dyDescent="0.2">
      <c r="B2" s="40"/>
      <c r="C2" s="40"/>
      <c r="D2" s="40"/>
      <c r="E2" s="40"/>
      <c r="F2" s="40"/>
      <c r="G2" s="40"/>
      <c r="H2" s="60" t="s">
        <v>12</v>
      </c>
    </row>
    <row r="3" spans="1:8" s="29" customFormat="1" ht="54" customHeight="1" x14ac:dyDescent="0.2">
      <c r="A3" s="86" t="s">
        <v>213</v>
      </c>
      <c r="B3" s="78" t="s">
        <v>16</v>
      </c>
      <c r="C3" s="78" t="s">
        <v>17</v>
      </c>
      <c r="D3" s="78" t="s">
        <v>18</v>
      </c>
      <c r="E3" s="78" t="s">
        <v>19</v>
      </c>
      <c r="F3" s="78" t="s">
        <v>20</v>
      </c>
      <c r="G3" s="78" t="s">
        <v>21</v>
      </c>
      <c r="H3" s="72" t="s">
        <v>219</v>
      </c>
    </row>
    <row r="4" spans="1:8" ht="18" customHeight="1" x14ac:dyDescent="0.2">
      <c r="A4" s="48" t="s">
        <v>119</v>
      </c>
      <c r="B4" s="50">
        <v>12.173913043478262</v>
      </c>
      <c r="C4" s="50">
        <v>39.130434782608695</v>
      </c>
      <c r="D4" s="50">
        <v>13.043478260869565</v>
      </c>
      <c r="E4" s="50">
        <v>10.434782608695652</v>
      </c>
      <c r="F4" s="50">
        <v>11.304347826086957</v>
      </c>
      <c r="G4" s="50">
        <v>6.9565217391304346</v>
      </c>
      <c r="H4" s="76">
        <v>6.9565217391304346</v>
      </c>
    </row>
    <row r="5" spans="1:8" ht="18" customHeight="1" x14ac:dyDescent="0.2">
      <c r="A5" s="48" t="s">
        <v>120</v>
      </c>
      <c r="B5" s="52">
        <v>21.428571428571427</v>
      </c>
      <c r="C5" s="52">
        <v>21.428571428571427</v>
      </c>
      <c r="D5" s="52">
        <v>0</v>
      </c>
      <c r="E5" s="52">
        <v>7.1428571428571423</v>
      </c>
      <c r="F5" s="52">
        <v>0</v>
      </c>
      <c r="G5" s="52">
        <v>7.1428571428571423</v>
      </c>
      <c r="H5" s="77">
        <v>42.857142857142854</v>
      </c>
    </row>
    <row r="6" spans="1:8" ht="18" customHeight="1" x14ac:dyDescent="0.2">
      <c r="A6" s="48" t="s">
        <v>4</v>
      </c>
      <c r="B6" s="52">
        <v>12.5</v>
      </c>
      <c r="C6" s="52">
        <v>39.0625</v>
      </c>
      <c r="D6" s="52">
        <v>3.125</v>
      </c>
      <c r="E6" s="52">
        <v>17.1875</v>
      </c>
      <c r="F6" s="52">
        <v>3.125</v>
      </c>
      <c r="G6" s="52">
        <v>9.375</v>
      </c>
      <c r="H6" s="77">
        <v>15.625</v>
      </c>
    </row>
    <row r="7" spans="1:8" ht="18" customHeight="1" x14ac:dyDescent="0.2">
      <c r="A7" s="48" t="s">
        <v>5</v>
      </c>
      <c r="B7" s="52">
        <v>8.9552238805970141</v>
      </c>
      <c r="C7" s="52">
        <v>19.402985074626866</v>
      </c>
      <c r="D7" s="52">
        <v>4.4776119402985071</v>
      </c>
      <c r="E7" s="52">
        <v>4.4776119402985071</v>
      </c>
      <c r="F7" s="52">
        <v>8.9552238805970141</v>
      </c>
      <c r="G7" s="52">
        <v>0</v>
      </c>
      <c r="H7" s="77">
        <v>53.731343283582092</v>
      </c>
    </row>
    <row r="8" spans="1:8" ht="18" customHeight="1" x14ac:dyDescent="0.2">
      <c r="A8" s="48" t="s">
        <v>6</v>
      </c>
      <c r="B8" s="52">
        <v>12.041884816753926</v>
      </c>
      <c r="C8" s="52">
        <v>36.64921465968586</v>
      </c>
      <c r="D8" s="52">
        <v>5.2356020942408374</v>
      </c>
      <c r="E8" s="52">
        <v>14.659685863874344</v>
      </c>
      <c r="F8" s="52">
        <v>3.1413612565445024</v>
      </c>
      <c r="G8" s="52">
        <v>5.2356020942408374</v>
      </c>
      <c r="H8" s="77">
        <v>23.036649214659686</v>
      </c>
    </row>
    <row r="9" spans="1:8" ht="18" customHeight="1" x14ac:dyDescent="0.2">
      <c r="A9" s="48" t="s">
        <v>2</v>
      </c>
      <c r="B9" s="52">
        <v>17.647058823529413</v>
      </c>
      <c r="C9" s="52">
        <v>35.294117647058826</v>
      </c>
      <c r="D9" s="52">
        <v>5.8823529411764701</v>
      </c>
      <c r="E9" s="52">
        <v>17.647058823529413</v>
      </c>
      <c r="F9" s="52">
        <v>5.8823529411764701</v>
      </c>
      <c r="G9" s="52">
        <v>0</v>
      </c>
      <c r="H9" s="77">
        <v>17.647058823529413</v>
      </c>
    </row>
    <row r="10" spans="1:8" ht="18" customHeight="1" x14ac:dyDescent="0.2">
      <c r="A10" s="48" t="s">
        <v>7</v>
      </c>
      <c r="B10" s="52">
        <v>16.666666666666664</v>
      </c>
      <c r="C10" s="52">
        <v>14.705882352941178</v>
      </c>
      <c r="D10" s="52">
        <v>9.3137254901960791</v>
      </c>
      <c r="E10" s="52">
        <v>8.0882352941176467</v>
      </c>
      <c r="F10" s="52">
        <v>13.23529411764706</v>
      </c>
      <c r="G10" s="52">
        <v>9.5588235294117645</v>
      </c>
      <c r="H10" s="77">
        <v>28.431372549019606</v>
      </c>
    </row>
    <row r="11" spans="1:8" ht="18" customHeight="1" x14ac:dyDescent="0.2">
      <c r="A11" s="48" t="s">
        <v>8</v>
      </c>
      <c r="B11" s="52">
        <v>26.614173228346456</v>
      </c>
      <c r="C11" s="52">
        <v>6.1417322834645667</v>
      </c>
      <c r="D11" s="52">
        <v>17.480314960629922</v>
      </c>
      <c r="E11" s="52">
        <v>13.228346456692913</v>
      </c>
      <c r="F11" s="52">
        <v>14.330708661417324</v>
      </c>
      <c r="G11" s="52">
        <v>10.393700787401574</v>
      </c>
      <c r="H11" s="77">
        <v>11.811023622047244</v>
      </c>
    </row>
    <row r="12" spans="1:8" ht="18" customHeight="1" x14ac:dyDescent="0.2">
      <c r="A12" s="48" t="s">
        <v>22</v>
      </c>
      <c r="B12" s="52">
        <v>39.473684210526315</v>
      </c>
      <c r="C12" s="52">
        <v>5.2631578947368416</v>
      </c>
      <c r="D12" s="52">
        <v>18.421052631578945</v>
      </c>
      <c r="E12" s="52">
        <v>0</v>
      </c>
      <c r="F12" s="52">
        <v>5.2631578947368416</v>
      </c>
      <c r="G12" s="52">
        <v>5.2631578947368416</v>
      </c>
      <c r="H12" s="77">
        <v>26.315789473684209</v>
      </c>
    </row>
    <row r="13" spans="1:8" ht="18" customHeight="1" x14ac:dyDescent="0.2">
      <c r="A13" s="48" t="s">
        <v>9</v>
      </c>
      <c r="B13" s="52">
        <v>14.041745730550284</v>
      </c>
      <c r="C13" s="52">
        <v>10.056925996204933</v>
      </c>
      <c r="D13" s="52">
        <v>3.9848197343453511</v>
      </c>
      <c r="E13" s="52">
        <v>3.0360531309297913</v>
      </c>
      <c r="F13" s="52">
        <v>6.6413662239089177</v>
      </c>
      <c r="G13" s="52">
        <v>1.3282732447817838</v>
      </c>
      <c r="H13" s="77">
        <v>60.91081593927894</v>
      </c>
    </row>
    <row r="14" spans="1:8" ht="18" customHeight="1" x14ac:dyDescent="0.2">
      <c r="A14" s="48" t="s">
        <v>10</v>
      </c>
      <c r="B14" s="52">
        <v>9.433962264150944</v>
      </c>
      <c r="C14" s="52">
        <v>0</v>
      </c>
      <c r="D14" s="52">
        <v>86.79245283018868</v>
      </c>
      <c r="E14" s="52">
        <v>0</v>
      </c>
      <c r="F14" s="52">
        <v>0</v>
      </c>
      <c r="G14" s="52">
        <v>0</v>
      </c>
      <c r="H14" s="77">
        <v>3.7735849056603774</v>
      </c>
    </row>
    <row r="15" spans="1:8" s="30" customFormat="1" ht="18" customHeight="1" x14ac:dyDescent="0.2">
      <c r="A15" s="49" t="s">
        <v>11</v>
      </c>
      <c r="B15" s="54">
        <v>18.224518553311412</v>
      </c>
      <c r="C15" s="54">
        <v>14.842649131047439</v>
      </c>
      <c r="D15" s="54">
        <v>11.930483795209017</v>
      </c>
      <c r="E15" s="54">
        <v>8.9713480507280412</v>
      </c>
      <c r="F15" s="54">
        <v>9.8637858149365911</v>
      </c>
      <c r="G15" s="54">
        <v>6.5288868013151715</v>
      </c>
      <c r="H15" s="57">
        <v>29.638327853452324</v>
      </c>
    </row>
    <row r="16" spans="1:8" ht="15" customHeight="1" x14ac:dyDescent="0.2"/>
    <row r="17" spans="1:8" ht="42" customHeight="1" x14ac:dyDescent="0.2">
      <c r="A17" s="205" t="s">
        <v>198</v>
      </c>
      <c r="B17" s="205"/>
      <c r="C17" s="205"/>
      <c r="D17" s="205"/>
      <c r="E17" s="205"/>
      <c r="F17" s="205"/>
      <c r="G17" s="205"/>
      <c r="H17" s="205"/>
    </row>
    <row r="18" spans="1:8" ht="15" customHeight="1" x14ac:dyDescent="0.2"/>
  </sheetData>
  <sheetProtection algorithmName="SHA-512" hashValue="YXZdpTSUwPomoSuWS/1hFgQWkW0zO/GYaBkHO6Qy1vwoIefVLmoEPiRKbBK2DVVs9E4go1GTH3iAmSam1EOzBA==" saltValue="HIP2KFnPc/mV8EcLdkZ0xg==" spinCount="100000" sheet="1" autoFilter="0"/>
  <mergeCells count="2">
    <mergeCell ref="A17:H17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2">
    <tabColor rgb="FFFFC000"/>
    <pageSetUpPr fitToPage="1"/>
  </sheetPr>
  <dimension ref="A1:J26"/>
  <sheetViews>
    <sheetView zoomScale="110" zoomScaleNormal="110" workbookViewId="0">
      <selection sqref="A1:H1"/>
    </sheetView>
  </sheetViews>
  <sheetFormatPr baseColWidth="10" defaultColWidth="11.5703125" defaultRowHeight="12.75" x14ac:dyDescent="0.2"/>
  <cols>
    <col min="1" max="1" width="30.42578125" style="26" customWidth="1"/>
    <col min="2" max="7" width="9.7109375" style="26" customWidth="1"/>
    <col min="8" max="8" width="12.7109375" style="26" customWidth="1"/>
    <col min="9" max="16384" width="11.5703125" style="26"/>
  </cols>
  <sheetData>
    <row r="1" spans="1:10" ht="32.25" customHeight="1" x14ac:dyDescent="0.2">
      <c r="A1" s="203" t="s">
        <v>296</v>
      </c>
      <c r="B1" s="204"/>
      <c r="C1" s="204"/>
      <c r="D1" s="204"/>
      <c r="E1" s="204"/>
      <c r="F1" s="204"/>
      <c r="G1" s="204"/>
      <c r="H1" s="204"/>
    </row>
    <row r="2" spans="1:10" ht="19.899999999999999" customHeight="1" x14ac:dyDescent="0.2">
      <c r="A2" s="27"/>
      <c r="B2" s="28"/>
      <c r="C2" s="28"/>
      <c r="D2" s="28"/>
      <c r="E2" s="28"/>
      <c r="F2" s="28"/>
      <c r="G2" s="28"/>
      <c r="H2" s="74" t="s">
        <v>12</v>
      </c>
    </row>
    <row r="3" spans="1:10" s="29" customFormat="1" ht="54" customHeight="1" x14ac:dyDescent="0.2">
      <c r="A3" s="70" t="s">
        <v>199</v>
      </c>
      <c r="B3" s="87" t="s">
        <v>16</v>
      </c>
      <c r="C3" s="87" t="s">
        <v>17</v>
      </c>
      <c r="D3" s="87" t="s">
        <v>18</v>
      </c>
      <c r="E3" s="87" t="s">
        <v>19</v>
      </c>
      <c r="F3" s="87" t="s">
        <v>20</v>
      </c>
      <c r="G3" s="87" t="s">
        <v>21</v>
      </c>
      <c r="H3" s="79" t="s">
        <v>219</v>
      </c>
    </row>
    <row r="4" spans="1:10" ht="15" customHeight="1" x14ac:dyDescent="0.2">
      <c r="A4" s="48" t="s">
        <v>29</v>
      </c>
      <c r="B4" s="50">
        <v>14.23076923076923</v>
      </c>
      <c r="C4" s="50">
        <v>11.153846153846155</v>
      </c>
      <c r="D4" s="50">
        <v>15.769230769230768</v>
      </c>
      <c r="E4" s="50">
        <v>11.538461538461538</v>
      </c>
      <c r="F4" s="50">
        <v>9.6153846153846168</v>
      </c>
      <c r="G4" s="50">
        <v>9.2307692307692317</v>
      </c>
      <c r="H4" s="76">
        <v>28.46153846153846</v>
      </c>
    </row>
    <row r="5" spans="1:10" ht="15" customHeight="1" x14ac:dyDescent="0.2">
      <c r="A5" s="48" t="s">
        <v>31</v>
      </c>
      <c r="B5" s="52">
        <v>16.949152542372879</v>
      </c>
      <c r="C5" s="52">
        <v>26.271186440677969</v>
      </c>
      <c r="D5" s="52">
        <v>5.9322033898305087</v>
      </c>
      <c r="E5" s="52">
        <v>5.0847457627118651</v>
      </c>
      <c r="F5" s="52">
        <v>7.6271186440677967</v>
      </c>
      <c r="G5" s="52">
        <v>9.3220338983050848</v>
      </c>
      <c r="H5" s="77">
        <v>28.8135593220339</v>
      </c>
    </row>
    <row r="6" spans="1:10" ht="15" customHeight="1" x14ac:dyDescent="0.2">
      <c r="A6" s="48" t="s">
        <v>38</v>
      </c>
      <c r="B6" s="52">
        <v>19.767441860465116</v>
      </c>
      <c r="C6" s="52">
        <v>11.627906976744185</v>
      </c>
      <c r="D6" s="52">
        <v>5.8139534883720927</v>
      </c>
      <c r="E6" s="52">
        <v>4.6511627906976747</v>
      </c>
      <c r="F6" s="52">
        <v>10.465116279069768</v>
      </c>
      <c r="G6" s="52">
        <v>3.4883720930232558</v>
      </c>
      <c r="H6" s="77">
        <v>44.186046511627907</v>
      </c>
    </row>
    <row r="7" spans="1:10" ht="15" customHeight="1" x14ac:dyDescent="0.2">
      <c r="A7" s="48" t="s">
        <v>91</v>
      </c>
      <c r="B7" s="52">
        <v>7.9545454545454541</v>
      </c>
      <c r="C7" s="52">
        <v>17.045454545454543</v>
      </c>
      <c r="D7" s="52">
        <v>9.0909090909090917</v>
      </c>
      <c r="E7" s="52">
        <v>6.8181818181818175</v>
      </c>
      <c r="F7" s="52">
        <v>17.045454545454543</v>
      </c>
      <c r="G7" s="52">
        <v>7.9545454545454541</v>
      </c>
      <c r="H7" s="77">
        <v>34.090909090909086</v>
      </c>
      <c r="J7" s="112"/>
    </row>
    <row r="8" spans="1:10" ht="15" customHeight="1" x14ac:dyDescent="0.2">
      <c r="A8" s="48" t="s">
        <v>30</v>
      </c>
      <c r="B8" s="52">
        <v>22.352941176470591</v>
      </c>
      <c r="C8" s="52">
        <v>21.176470588235293</v>
      </c>
      <c r="D8" s="52">
        <v>14.117647058823529</v>
      </c>
      <c r="E8" s="52">
        <v>7.0588235294117645</v>
      </c>
      <c r="F8" s="52">
        <v>4.7058823529411766</v>
      </c>
      <c r="G8" s="52">
        <v>7.0588235294117645</v>
      </c>
      <c r="H8" s="77">
        <v>23.52941176470588</v>
      </c>
    </row>
    <row r="9" spans="1:10" ht="15" customHeight="1" x14ac:dyDescent="0.2">
      <c r="A9" s="48" t="s">
        <v>93</v>
      </c>
      <c r="B9" s="52">
        <v>24</v>
      </c>
      <c r="C9" s="52">
        <v>18</v>
      </c>
      <c r="D9" s="52">
        <v>10</v>
      </c>
      <c r="E9" s="52">
        <v>10</v>
      </c>
      <c r="F9" s="52">
        <v>6</v>
      </c>
      <c r="G9" s="52">
        <v>4</v>
      </c>
      <c r="H9" s="77">
        <v>28.000000000000004</v>
      </c>
    </row>
    <row r="10" spans="1:10" ht="15" customHeight="1" x14ac:dyDescent="0.2">
      <c r="A10" s="48" t="s">
        <v>94</v>
      </c>
      <c r="B10" s="52">
        <v>18.181818181818183</v>
      </c>
      <c r="C10" s="52">
        <v>13.636363636363635</v>
      </c>
      <c r="D10" s="52">
        <v>29.545454545454547</v>
      </c>
      <c r="E10" s="52">
        <v>5.6818181818181817</v>
      </c>
      <c r="F10" s="52">
        <v>10.227272727272728</v>
      </c>
      <c r="G10" s="52">
        <v>11.363636363636363</v>
      </c>
      <c r="H10" s="77">
        <v>11.363636363636363</v>
      </c>
    </row>
    <row r="11" spans="1:10" ht="15" customHeight="1" x14ac:dyDescent="0.2">
      <c r="A11" s="48" t="s">
        <v>220</v>
      </c>
      <c r="B11" s="52">
        <v>9.5238095238095237</v>
      </c>
      <c r="C11" s="52">
        <v>14.285714285714285</v>
      </c>
      <c r="D11" s="52">
        <v>4.7619047619047619</v>
      </c>
      <c r="E11" s="52">
        <v>7.1428571428571423</v>
      </c>
      <c r="F11" s="52">
        <v>11.904761904761903</v>
      </c>
      <c r="G11" s="52">
        <v>4.7619047619047619</v>
      </c>
      <c r="H11" s="77">
        <v>47.619047619047613</v>
      </c>
    </row>
    <row r="12" spans="1:10" ht="15" customHeight="1" x14ac:dyDescent="0.2">
      <c r="A12" s="48" t="s">
        <v>41</v>
      </c>
      <c r="B12" s="52">
        <v>24.724061810154527</v>
      </c>
      <c r="C12" s="52">
        <v>8.8300220750551883</v>
      </c>
      <c r="D12" s="52">
        <v>12.803532008830022</v>
      </c>
      <c r="E12" s="52">
        <v>13.024282560706402</v>
      </c>
      <c r="F12" s="52">
        <v>9.4922737306843263</v>
      </c>
      <c r="G12" s="52">
        <v>6.4017660044150109</v>
      </c>
      <c r="H12" s="77">
        <v>24.724061810154527</v>
      </c>
    </row>
    <row r="13" spans="1:10" ht="15" customHeight="1" x14ac:dyDescent="0.2">
      <c r="A13" s="48" t="s">
        <v>97</v>
      </c>
      <c r="B13" s="52">
        <v>13.888888888888889</v>
      </c>
      <c r="C13" s="52">
        <v>22.222222222222221</v>
      </c>
      <c r="D13" s="52">
        <v>4.1666666666666661</v>
      </c>
      <c r="E13" s="52">
        <v>8.3333333333333321</v>
      </c>
      <c r="F13" s="52">
        <v>23.611111111111111</v>
      </c>
      <c r="G13" s="52">
        <v>8.3333333333333321</v>
      </c>
      <c r="H13" s="77">
        <v>19.444444444444446</v>
      </c>
    </row>
    <row r="14" spans="1:10" ht="15" customHeight="1" x14ac:dyDescent="0.2">
      <c r="A14" s="48" t="s">
        <v>98</v>
      </c>
      <c r="B14" s="52">
        <v>14.084507042253522</v>
      </c>
      <c r="C14" s="52">
        <v>21.12676056338028</v>
      </c>
      <c r="D14" s="52">
        <v>9.1549295774647899</v>
      </c>
      <c r="E14" s="52">
        <v>8.4507042253521121</v>
      </c>
      <c r="F14" s="52">
        <v>7.042253521126761</v>
      </c>
      <c r="G14" s="52">
        <v>3.5211267605633805</v>
      </c>
      <c r="H14" s="77">
        <v>36.619718309859159</v>
      </c>
    </row>
    <row r="15" spans="1:10" ht="15" customHeight="1" x14ac:dyDescent="0.2">
      <c r="A15" s="48" t="s">
        <v>87</v>
      </c>
      <c r="B15" s="52">
        <v>25.170068027210885</v>
      </c>
      <c r="C15" s="52">
        <v>10.204081632653061</v>
      </c>
      <c r="D15" s="52">
        <v>12.244897959183673</v>
      </c>
      <c r="E15" s="52">
        <v>13.605442176870749</v>
      </c>
      <c r="F15" s="52">
        <v>6.1224489795918364</v>
      </c>
      <c r="G15" s="52">
        <v>4.7619047619047619</v>
      </c>
      <c r="H15" s="77">
        <v>27.89115646258503</v>
      </c>
    </row>
    <row r="16" spans="1:10" ht="15" customHeight="1" x14ac:dyDescent="0.2">
      <c r="A16" s="48" t="s">
        <v>33</v>
      </c>
      <c r="B16" s="52">
        <v>12.76595744680851</v>
      </c>
      <c r="C16" s="52">
        <v>19.148936170212767</v>
      </c>
      <c r="D16" s="52">
        <v>10.638297872340425</v>
      </c>
      <c r="E16" s="52">
        <v>8.5106382978723403</v>
      </c>
      <c r="F16" s="52">
        <v>10.638297872340425</v>
      </c>
      <c r="G16" s="52">
        <v>2.1276595744680851</v>
      </c>
      <c r="H16" s="77">
        <v>36.170212765957451</v>
      </c>
    </row>
    <row r="17" spans="1:8" ht="15" customHeight="1" x14ac:dyDescent="0.2">
      <c r="A17" s="48" t="s">
        <v>35</v>
      </c>
      <c r="B17" s="52">
        <v>5.0847457627118651</v>
      </c>
      <c r="C17" s="52">
        <v>20.33898305084746</v>
      </c>
      <c r="D17" s="52">
        <v>13.559322033898304</v>
      </c>
      <c r="E17" s="52">
        <v>11.864406779661017</v>
      </c>
      <c r="F17" s="52">
        <v>13.559322033898304</v>
      </c>
      <c r="G17" s="52">
        <v>6.7796610169491522</v>
      </c>
      <c r="H17" s="77">
        <v>28.8135593220339</v>
      </c>
    </row>
    <row r="18" spans="1:8" ht="15" customHeight="1" x14ac:dyDescent="0.2">
      <c r="A18" s="48" t="s">
        <v>165</v>
      </c>
      <c r="B18" s="52">
        <v>21.428571428571427</v>
      </c>
      <c r="C18" s="52">
        <v>14.935064935064934</v>
      </c>
      <c r="D18" s="52">
        <v>8.4415584415584419</v>
      </c>
      <c r="E18" s="52">
        <v>2.5974025974025974</v>
      </c>
      <c r="F18" s="52">
        <v>9.0909090909090917</v>
      </c>
      <c r="G18" s="52">
        <v>3.2467532467532463</v>
      </c>
      <c r="H18" s="77">
        <v>40.259740259740262</v>
      </c>
    </row>
    <row r="19" spans="1:8" ht="15" customHeight="1" x14ac:dyDescent="0.2">
      <c r="A19" s="48" t="s">
        <v>36</v>
      </c>
      <c r="B19" s="52">
        <v>16.129032258064516</v>
      </c>
      <c r="C19" s="52">
        <v>25.806451612903224</v>
      </c>
      <c r="D19" s="52">
        <v>6.4516129032258061</v>
      </c>
      <c r="E19" s="52">
        <v>16.129032258064516</v>
      </c>
      <c r="F19" s="52">
        <v>6.4516129032258061</v>
      </c>
      <c r="G19" s="52">
        <v>3.225806451612903</v>
      </c>
      <c r="H19" s="77">
        <v>25.806451612903224</v>
      </c>
    </row>
    <row r="20" spans="1:8" ht="15" customHeight="1" x14ac:dyDescent="0.2">
      <c r="A20" s="48" t="s">
        <v>37</v>
      </c>
      <c r="B20" s="52">
        <v>15.217391304347828</v>
      </c>
      <c r="C20" s="52">
        <v>16.666666666666664</v>
      </c>
      <c r="D20" s="52">
        <v>13.043478260869565</v>
      </c>
      <c r="E20" s="52">
        <v>5.7971014492753623</v>
      </c>
      <c r="F20" s="52">
        <v>13.768115942028986</v>
      </c>
      <c r="G20" s="52">
        <v>4.3478260869565215</v>
      </c>
      <c r="H20" s="77">
        <v>31.159420289855071</v>
      </c>
    </row>
    <row r="21" spans="1:8" ht="15" customHeight="1" x14ac:dyDescent="0.2">
      <c r="A21" s="48" t="s">
        <v>103</v>
      </c>
      <c r="B21" s="52">
        <v>5.5555555555555554</v>
      </c>
      <c r="C21" s="52">
        <v>16.666666666666664</v>
      </c>
      <c r="D21" s="52">
        <v>16.666666666666664</v>
      </c>
      <c r="E21" s="52">
        <v>5.5555555555555554</v>
      </c>
      <c r="F21" s="52">
        <v>5.5555555555555554</v>
      </c>
      <c r="G21" s="52">
        <v>0</v>
      </c>
      <c r="H21" s="77">
        <v>50</v>
      </c>
    </row>
    <row r="22" spans="1:8" ht="15" customHeight="1" x14ac:dyDescent="0.2">
      <c r="A22" s="48" t="s">
        <v>104</v>
      </c>
      <c r="B22" s="52">
        <v>9.0909090909090917</v>
      </c>
      <c r="C22" s="52">
        <v>18.181818181818183</v>
      </c>
      <c r="D22" s="52">
        <v>18.181818181818183</v>
      </c>
      <c r="E22" s="52">
        <v>0</v>
      </c>
      <c r="F22" s="52">
        <v>9.0909090909090917</v>
      </c>
      <c r="G22" s="52">
        <v>9.0909090909090917</v>
      </c>
      <c r="H22" s="77">
        <v>36.363636363636367</v>
      </c>
    </row>
    <row r="23" spans="1:8" ht="15" customHeight="1" x14ac:dyDescent="0.2">
      <c r="A23" s="48" t="s">
        <v>27</v>
      </c>
      <c r="B23" s="52">
        <v>17.5</v>
      </c>
      <c r="C23" s="52">
        <v>12.5</v>
      </c>
      <c r="D23" s="52">
        <v>12.5</v>
      </c>
      <c r="E23" s="52">
        <v>0</v>
      </c>
      <c r="F23" s="52">
        <v>5</v>
      </c>
      <c r="G23" s="52">
        <v>22.5</v>
      </c>
      <c r="H23" s="77">
        <v>30</v>
      </c>
    </row>
    <row r="24" spans="1:8" s="30" customFormat="1" ht="15" customHeight="1" x14ac:dyDescent="0.2">
      <c r="A24" s="49" t="s">
        <v>11</v>
      </c>
      <c r="B24" s="54">
        <v>18.224518553311412</v>
      </c>
      <c r="C24" s="54">
        <v>14.842649131047439</v>
      </c>
      <c r="D24" s="54">
        <v>11.930483795209017</v>
      </c>
      <c r="E24" s="54">
        <v>8.9713480507280412</v>
      </c>
      <c r="F24" s="54">
        <v>9.8637858149365911</v>
      </c>
      <c r="G24" s="54">
        <v>6.5288868013151715</v>
      </c>
      <c r="H24" s="57">
        <v>29.638327853452324</v>
      </c>
    </row>
    <row r="25" spans="1:8" ht="62.25" customHeight="1" x14ac:dyDescent="0.2">
      <c r="A25" s="205" t="s">
        <v>198</v>
      </c>
      <c r="B25" s="205"/>
      <c r="C25" s="205"/>
      <c r="D25" s="205"/>
      <c r="E25" s="205"/>
      <c r="F25" s="205"/>
      <c r="G25" s="205"/>
      <c r="H25" s="205"/>
    </row>
    <row r="26" spans="1:8" ht="15" customHeight="1" x14ac:dyDescent="0.2"/>
  </sheetData>
  <sheetProtection algorithmName="SHA-512" hashValue="OngZjQgwZzWPBZiaoA9Si4+EupeaaxYJVtEs+Oupqfho63cBIWOz+EmIo0JlX94NMJowUDvBEu9C6D1SneU40Q==" saltValue="geAQWxed0a7cppETLl3vvA==" spinCount="100000" sheet="1" autoFilter="0"/>
  <mergeCells count="2">
    <mergeCell ref="A25:H25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3">
    <tabColor theme="6" tint="-0.249977111117893"/>
  </sheetPr>
  <dimension ref="A1:M7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43" style="6" customWidth="1"/>
    <col min="8" max="8" width="11.5703125" style="6"/>
    <col min="9" max="9" width="10.7109375" style="6" customWidth="1"/>
    <col min="10" max="10" width="11.5703125" style="6" customWidth="1"/>
    <col min="11" max="13" width="11.5703125" style="6" hidden="1" customWidth="1"/>
    <col min="14" max="15" width="11.5703125" style="6" customWidth="1"/>
    <col min="16" max="16384" width="11.5703125" style="6"/>
  </cols>
  <sheetData>
    <row r="1" spans="1:13" ht="40.9" customHeight="1" x14ac:dyDescent="0.3">
      <c r="A1" s="201" t="s">
        <v>214</v>
      </c>
      <c r="B1" s="201"/>
      <c r="C1" s="201"/>
      <c r="D1" s="201"/>
      <c r="E1" s="201"/>
      <c r="F1" s="201"/>
      <c r="G1" s="201"/>
      <c r="K1" s="2" t="s">
        <v>142</v>
      </c>
      <c r="L1" s="2" t="s">
        <v>54</v>
      </c>
      <c r="M1" s="2" t="s">
        <v>169</v>
      </c>
    </row>
    <row r="2" spans="1:13" ht="14.45" customHeight="1" x14ac:dyDescent="0.3">
      <c r="G2" s="7" t="s">
        <v>12</v>
      </c>
      <c r="K2" s="14">
        <v>71.990740740740748</v>
      </c>
      <c r="L2" s="14">
        <v>24.305555555555554</v>
      </c>
      <c r="M2" s="14">
        <v>3.7037037037037033</v>
      </c>
    </row>
    <row r="3" spans="1:13" ht="17.25" x14ac:dyDescent="0.3">
      <c r="A3" s="8"/>
      <c r="B3" s="8"/>
      <c r="C3" s="8"/>
      <c r="D3" s="8"/>
      <c r="E3" s="8"/>
      <c r="F3" s="8"/>
      <c r="G3" s="8"/>
      <c r="L3" s="10"/>
    </row>
    <row r="4" spans="1:13" x14ac:dyDescent="0.3">
      <c r="L4" s="10"/>
    </row>
    <row r="5" spans="1:13" x14ac:dyDescent="0.3">
      <c r="L5" s="10"/>
    </row>
    <row r="6" spans="1:13" x14ac:dyDescent="0.3">
      <c r="L6" s="10"/>
    </row>
    <row r="7" spans="1:13" x14ac:dyDescent="0.3">
      <c r="L7" s="10"/>
    </row>
  </sheetData>
  <sheetProtection algorithmName="SHA-512" hashValue="aOx6X03ZMWlS3Cv65JhIFnPxmY16k1tOM5gmN4JCeYK5m0PmscC72nx9v/sddjkHBnExgAeD11mXM5d4WPSLLQ==" saltValue="IcTV1QxNiLpDELQ1sm+Qw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37">
    <tabColor rgb="FF008000"/>
  </sheetPr>
  <dimension ref="A1:M5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41.28515625" style="6" customWidth="1"/>
    <col min="8" max="9" width="11.5703125" style="6"/>
    <col min="10" max="13" width="18.42578125" style="6" hidden="1" customWidth="1"/>
    <col min="14" max="16384" width="11.5703125" style="6"/>
  </cols>
  <sheetData>
    <row r="1" spans="1:13" ht="40.9" customHeight="1" x14ac:dyDescent="0.3">
      <c r="A1" s="201" t="s">
        <v>263</v>
      </c>
      <c r="B1" s="201"/>
      <c r="C1" s="201"/>
      <c r="D1" s="201"/>
      <c r="E1" s="201"/>
      <c r="F1" s="201"/>
      <c r="G1" s="201"/>
      <c r="J1" t="s">
        <v>260</v>
      </c>
      <c r="K1" s="169" t="s">
        <v>261</v>
      </c>
      <c r="L1" s="169" t="s">
        <v>262</v>
      </c>
      <c r="M1" t="s">
        <v>11</v>
      </c>
    </row>
    <row r="2" spans="1:13" ht="19.5" customHeight="1" x14ac:dyDescent="0.3">
      <c r="G2" s="7" t="s">
        <v>12</v>
      </c>
      <c r="J2" s="170">
        <v>30809769.803858522</v>
      </c>
      <c r="K2" s="170">
        <v>9140874.228571428</v>
      </c>
      <c r="L2" s="170">
        <v>12850457.5625</v>
      </c>
      <c r="M2" s="170">
        <v>24877864.638888888</v>
      </c>
    </row>
    <row r="3" spans="1:13" ht="17.25" x14ac:dyDescent="0.3">
      <c r="A3" s="8"/>
      <c r="B3" s="8"/>
      <c r="C3" s="8"/>
      <c r="D3" s="8"/>
      <c r="E3" s="8"/>
      <c r="F3" s="8"/>
      <c r="G3" s="8"/>
    </row>
    <row r="5" spans="1:13" x14ac:dyDescent="0.3">
      <c r="J5" s="82" t="s">
        <v>264</v>
      </c>
    </row>
  </sheetData>
  <sheetProtection algorithmName="SHA-512" hashValue="9wsFXav9g4qggEydQ+CM2zvLrr6nAo018Nhbkqy6JbJSaSihKEG/CXMrVXDo/czilejBmkRxFiZaZtcp8QP2yw==" saltValue="BabVFIlS7cDkp0d32pbQ4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8000"/>
  </sheetPr>
  <dimension ref="A1:O11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38.42578125" style="6" customWidth="1"/>
    <col min="8" max="8" width="11.5703125" style="6" customWidth="1"/>
    <col min="9" max="14" width="13.42578125" style="6" hidden="1" customWidth="1"/>
    <col min="15" max="15" width="11.5703125" style="6" hidden="1" customWidth="1"/>
    <col min="16" max="16" width="11.5703125" style="6" customWidth="1"/>
    <col min="17" max="16384" width="11.5703125" style="6"/>
  </cols>
  <sheetData>
    <row r="1" spans="1:15" ht="34.5" customHeight="1" x14ac:dyDescent="0.3">
      <c r="A1" s="201" t="s">
        <v>269</v>
      </c>
      <c r="B1" s="201"/>
      <c r="C1" s="201"/>
      <c r="D1" s="201"/>
      <c r="E1" s="201"/>
      <c r="F1" s="201"/>
      <c r="G1" s="201"/>
      <c r="I1" s="173">
        <v>1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</row>
    <row r="2" spans="1:15" ht="15" customHeight="1" x14ac:dyDescent="0.3">
      <c r="G2" s="7" t="s">
        <v>12</v>
      </c>
      <c r="I2">
        <v>215</v>
      </c>
      <c r="J2">
        <v>31</v>
      </c>
      <c r="K2">
        <v>14</v>
      </c>
      <c r="L2">
        <v>19</v>
      </c>
      <c r="M2">
        <v>9</v>
      </c>
      <c r="N2">
        <v>56</v>
      </c>
      <c r="O2">
        <v>86</v>
      </c>
    </row>
    <row r="3" spans="1:15" ht="17.25" x14ac:dyDescent="0.3">
      <c r="A3" s="8"/>
      <c r="B3" s="8"/>
      <c r="C3" s="8"/>
      <c r="D3" s="8"/>
      <c r="E3" s="8"/>
      <c r="F3" s="8"/>
      <c r="G3" s="8"/>
      <c r="I3"/>
      <c r="J3"/>
      <c r="K3"/>
      <c r="L3"/>
      <c r="M3"/>
      <c r="N3"/>
      <c r="O3"/>
    </row>
    <row r="4" spans="1:15" x14ac:dyDescent="0.3">
      <c r="I4"/>
      <c r="J4"/>
      <c r="K4"/>
      <c r="L4"/>
      <c r="M4"/>
      <c r="N4"/>
      <c r="O4"/>
    </row>
    <row r="5" spans="1:15" x14ac:dyDescent="0.3">
      <c r="I5" s="82" t="s">
        <v>274</v>
      </c>
      <c r="J5"/>
      <c r="K5"/>
      <c r="L5"/>
      <c r="M5"/>
      <c r="N5"/>
      <c r="O5"/>
    </row>
    <row r="6" spans="1:15" x14ac:dyDescent="0.3">
      <c r="J6"/>
      <c r="K6"/>
      <c r="L6"/>
      <c r="M6"/>
      <c r="N6"/>
      <c r="O6"/>
    </row>
    <row r="7" spans="1:15" x14ac:dyDescent="0.3">
      <c r="J7"/>
      <c r="K7"/>
      <c r="L7"/>
      <c r="M7"/>
      <c r="N7"/>
      <c r="O7"/>
    </row>
    <row r="8" spans="1:15" x14ac:dyDescent="0.3">
      <c r="J8"/>
      <c r="K8"/>
      <c r="L8"/>
      <c r="M8"/>
      <c r="N8"/>
      <c r="O8"/>
    </row>
    <row r="9" spans="1:15" x14ac:dyDescent="0.3">
      <c r="J9"/>
      <c r="K9"/>
      <c r="L9"/>
      <c r="M9"/>
      <c r="N9"/>
      <c r="O9"/>
    </row>
    <row r="10" spans="1:15" x14ac:dyDescent="0.3">
      <c r="J10"/>
      <c r="K10"/>
      <c r="L10"/>
      <c r="M10"/>
      <c r="N10"/>
      <c r="O10"/>
    </row>
    <row r="11" spans="1:15" x14ac:dyDescent="0.3">
      <c r="J11"/>
      <c r="K11"/>
      <c r="L11"/>
      <c r="M11"/>
      <c r="N11"/>
      <c r="O11"/>
    </row>
  </sheetData>
  <sheetProtection algorithmName="SHA-512" hashValue="T0V1Myu+YmboIzZXSNQ7z6cNtrXxofA7ULpGotuqwA/Eu+pGq2JWudbWp+PPOVU+nH+V/QBKszhVzi2ot0Y81Q==" saltValue="++qV/Be2o3OVz49yfbSdj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14">
    <tabColor rgb="FFFFC000"/>
    <pageSetUpPr fitToPage="1"/>
  </sheetPr>
  <dimension ref="A1:E26"/>
  <sheetViews>
    <sheetView zoomScale="110" zoomScaleNormal="110" workbookViewId="0">
      <selection sqref="A1:E1"/>
    </sheetView>
  </sheetViews>
  <sheetFormatPr baseColWidth="10" defaultColWidth="11.5703125" defaultRowHeight="12.75" x14ac:dyDescent="0.2"/>
  <cols>
    <col min="1" max="1" width="30.7109375" style="26" customWidth="1"/>
    <col min="2" max="2" width="17.85546875" style="26" bestFit="1" customWidth="1"/>
    <col min="3" max="3" width="16.140625" style="26" bestFit="1" customWidth="1"/>
    <col min="4" max="4" width="15.5703125" style="26" bestFit="1" customWidth="1"/>
    <col min="5" max="5" width="16.85546875" style="26" bestFit="1" customWidth="1"/>
    <col min="6" max="16384" width="11.5703125" style="26"/>
  </cols>
  <sheetData>
    <row r="1" spans="1:5" ht="29.25" customHeight="1" x14ac:dyDescent="0.2">
      <c r="A1" s="203" t="s">
        <v>125</v>
      </c>
      <c r="B1" s="206"/>
      <c r="C1" s="206"/>
      <c r="D1" s="206"/>
      <c r="E1" s="206"/>
    </row>
    <row r="2" spans="1:5" ht="19.899999999999999" customHeight="1" x14ac:dyDescent="0.2">
      <c r="B2" s="31"/>
      <c r="C2" s="31"/>
      <c r="D2" s="31"/>
      <c r="E2" s="25" t="s">
        <v>0</v>
      </c>
    </row>
    <row r="3" spans="1:5" s="29" customFormat="1" ht="41.25" customHeight="1" x14ac:dyDescent="0.2">
      <c r="A3" s="66" t="s">
        <v>197</v>
      </c>
      <c r="B3" s="71" t="s">
        <v>142</v>
      </c>
      <c r="C3" s="71" t="s">
        <v>54</v>
      </c>
      <c r="D3" s="71" t="s">
        <v>55</v>
      </c>
      <c r="E3" s="72" t="s">
        <v>11</v>
      </c>
    </row>
    <row r="4" spans="1:5" ht="14.1" customHeight="1" x14ac:dyDescent="0.2">
      <c r="A4" s="48" t="s">
        <v>29</v>
      </c>
      <c r="B4" s="34">
        <v>24</v>
      </c>
      <c r="C4" s="34">
        <v>14</v>
      </c>
      <c r="D4" s="34">
        <v>1</v>
      </c>
      <c r="E4" s="35">
        <v>39</v>
      </c>
    </row>
    <row r="5" spans="1:5" ht="14.1" customHeight="1" x14ac:dyDescent="0.2">
      <c r="A5" s="48" t="s">
        <v>89</v>
      </c>
      <c r="B5" s="36">
        <v>21</v>
      </c>
      <c r="C5" s="36">
        <v>8</v>
      </c>
      <c r="D5" s="36">
        <v>5</v>
      </c>
      <c r="E5" s="37">
        <v>34</v>
      </c>
    </row>
    <row r="6" spans="1:5" ht="14.1" customHeight="1" x14ac:dyDescent="0.2">
      <c r="A6" s="48" t="s">
        <v>90</v>
      </c>
      <c r="B6" s="36">
        <v>19</v>
      </c>
      <c r="C6" s="36">
        <v>10</v>
      </c>
      <c r="D6" s="36">
        <v>0</v>
      </c>
      <c r="E6" s="37">
        <v>29</v>
      </c>
    </row>
    <row r="7" spans="1:5" ht="14.1" customHeight="1" x14ac:dyDescent="0.2">
      <c r="A7" s="48" t="s">
        <v>91</v>
      </c>
      <c r="B7" s="36">
        <v>1</v>
      </c>
      <c r="C7" s="36">
        <v>2</v>
      </c>
      <c r="D7" s="36">
        <v>0</v>
      </c>
      <c r="E7" s="37">
        <v>3</v>
      </c>
    </row>
    <row r="8" spans="1:5" ht="14.1" customHeight="1" x14ac:dyDescent="0.2">
      <c r="A8" s="48" t="s">
        <v>92</v>
      </c>
      <c r="B8" s="36">
        <v>22</v>
      </c>
      <c r="C8" s="36">
        <v>3</v>
      </c>
      <c r="D8" s="36">
        <v>0</v>
      </c>
      <c r="E8" s="37">
        <v>25</v>
      </c>
    </row>
    <row r="9" spans="1:5" ht="14.1" customHeight="1" x14ac:dyDescent="0.2">
      <c r="A9" s="48" t="s">
        <v>93</v>
      </c>
      <c r="B9" s="36">
        <v>15</v>
      </c>
      <c r="C9" s="36">
        <v>2</v>
      </c>
      <c r="D9" s="36">
        <v>0</v>
      </c>
      <c r="E9" s="37">
        <v>17</v>
      </c>
    </row>
    <row r="10" spans="1:5" ht="14.1" customHeight="1" x14ac:dyDescent="0.2">
      <c r="A10" s="48" t="s">
        <v>94</v>
      </c>
      <c r="B10" s="36">
        <v>4</v>
      </c>
      <c r="C10" s="36">
        <v>4</v>
      </c>
      <c r="D10" s="36">
        <v>0</v>
      </c>
      <c r="E10" s="37">
        <v>8</v>
      </c>
    </row>
    <row r="11" spans="1:5" ht="14.1" customHeight="1" x14ac:dyDescent="0.2">
      <c r="A11" s="48" t="s">
        <v>95</v>
      </c>
      <c r="B11" s="36">
        <v>9</v>
      </c>
      <c r="C11" s="36">
        <v>1</v>
      </c>
      <c r="D11" s="36">
        <v>0</v>
      </c>
      <c r="E11" s="37">
        <v>10</v>
      </c>
    </row>
    <row r="12" spans="1:5" ht="14.1" customHeight="1" x14ac:dyDescent="0.2">
      <c r="A12" s="48" t="s">
        <v>96</v>
      </c>
      <c r="B12" s="36">
        <v>47</v>
      </c>
      <c r="C12" s="36">
        <v>16</v>
      </c>
      <c r="D12" s="36">
        <v>2</v>
      </c>
      <c r="E12" s="37">
        <v>65</v>
      </c>
    </row>
    <row r="13" spans="1:5" ht="14.1" customHeight="1" x14ac:dyDescent="0.2">
      <c r="A13" s="48" t="s">
        <v>97</v>
      </c>
      <c r="B13" s="36">
        <v>10</v>
      </c>
      <c r="C13" s="36">
        <v>1</v>
      </c>
      <c r="D13" s="36">
        <v>0</v>
      </c>
      <c r="E13" s="37">
        <v>11</v>
      </c>
    </row>
    <row r="14" spans="1:5" ht="14.1" customHeight="1" x14ac:dyDescent="0.2">
      <c r="A14" s="48" t="s">
        <v>98</v>
      </c>
      <c r="B14" s="36">
        <v>19</v>
      </c>
      <c r="C14" s="36">
        <v>2</v>
      </c>
      <c r="D14" s="36">
        <v>0</v>
      </c>
      <c r="E14" s="37">
        <v>21</v>
      </c>
    </row>
    <row r="15" spans="1:5" ht="14.1" customHeight="1" x14ac:dyDescent="0.2">
      <c r="A15" s="48" t="s">
        <v>99</v>
      </c>
      <c r="B15" s="36">
        <v>25</v>
      </c>
      <c r="C15" s="36">
        <v>0</v>
      </c>
      <c r="D15" s="36">
        <v>0</v>
      </c>
      <c r="E15" s="37">
        <v>25</v>
      </c>
    </row>
    <row r="16" spans="1:5" ht="14.1" customHeight="1" x14ac:dyDescent="0.2">
      <c r="A16" s="48" t="s">
        <v>100</v>
      </c>
      <c r="B16" s="36">
        <v>4</v>
      </c>
      <c r="C16" s="36">
        <v>4</v>
      </c>
      <c r="D16" s="36">
        <v>0</v>
      </c>
      <c r="E16" s="37">
        <v>8</v>
      </c>
    </row>
    <row r="17" spans="1:5" ht="14.1" customHeight="1" x14ac:dyDescent="0.2">
      <c r="A17" s="48" t="s">
        <v>122</v>
      </c>
      <c r="B17" s="36">
        <v>18</v>
      </c>
      <c r="C17" s="36">
        <v>0</v>
      </c>
      <c r="D17" s="36">
        <v>3</v>
      </c>
      <c r="E17" s="37">
        <v>21</v>
      </c>
    </row>
    <row r="18" spans="1:5" ht="14.1" customHeight="1" x14ac:dyDescent="0.2">
      <c r="A18" s="48" t="s">
        <v>165</v>
      </c>
      <c r="B18" s="36">
        <v>39</v>
      </c>
      <c r="C18" s="36">
        <v>25</v>
      </c>
      <c r="D18" s="36">
        <v>5</v>
      </c>
      <c r="E18" s="37">
        <v>69</v>
      </c>
    </row>
    <row r="19" spans="1:5" ht="14.1" customHeight="1" x14ac:dyDescent="0.2">
      <c r="A19" s="48" t="s">
        <v>101</v>
      </c>
      <c r="B19" s="36">
        <v>4</v>
      </c>
      <c r="C19" s="36">
        <v>1</v>
      </c>
      <c r="D19" s="36">
        <v>0</v>
      </c>
      <c r="E19" s="37">
        <v>5</v>
      </c>
    </row>
    <row r="20" spans="1:5" ht="14.1" customHeight="1" x14ac:dyDescent="0.2">
      <c r="A20" s="48" t="s">
        <v>123</v>
      </c>
      <c r="B20" s="36">
        <v>17</v>
      </c>
      <c r="C20" s="36">
        <v>4</v>
      </c>
      <c r="D20" s="36">
        <v>0</v>
      </c>
      <c r="E20" s="37">
        <v>21</v>
      </c>
    </row>
    <row r="21" spans="1:5" ht="14.1" customHeight="1" x14ac:dyDescent="0.2">
      <c r="A21" s="48" t="s">
        <v>103</v>
      </c>
      <c r="B21" s="36">
        <v>10</v>
      </c>
      <c r="C21" s="36">
        <v>0</v>
      </c>
      <c r="D21" s="36">
        <v>0</v>
      </c>
      <c r="E21" s="37">
        <v>10</v>
      </c>
    </row>
    <row r="22" spans="1:5" ht="14.1" customHeight="1" x14ac:dyDescent="0.2">
      <c r="A22" s="48" t="s">
        <v>104</v>
      </c>
      <c r="B22" s="36">
        <v>3</v>
      </c>
      <c r="C22" s="36">
        <v>1</v>
      </c>
      <c r="D22" s="36">
        <v>0</v>
      </c>
      <c r="E22" s="37">
        <v>4</v>
      </c>
    </row>
    <row r="23" spans="1:5" ht="14.1" customHeight="1" x14ac:dyDescent="0.2">
      <c r="A23" s="48" t="s">
        <v>105</v>
      </c>
      <c r="B23" s="36">
        <v>0</v>
      </c>
      <c r="C23" s="36">
        <v>7</v>
      </c>
      <c r="D23" s="36">
        <v>0</v>
      </c>
      <c r="E23" s="37">
        <v>7</v>
      </c>
    </row>
    <row r="24" spans="1:5" s="30" customFormat="1" ht="14.1" customHeight="1" x14ac:dyDescent="0.2">
      <c r="A24" s="49" t="s">
        <v>124</v>
      </c>
      <c r="B24" s="38">
        <v>311</v>
      </c>
      <c r="C24" s="38">
        <v>105</v>
      </c>
      <c r="D24" s="38">
        <v>16</v>
      </c>
      <c r="E24" s="37">
        <v>432</v>
      </c>
    </row>
    <row r="25" spans="1:5" ht="15" customHeight="1" x14ac:dyDescent="0.2"/>
    <row r="26" spans="1:5" ht="15" customHeight="1" x14ac:dyDescent="0.2"/>
  </sheetData>
  <sheetProtection algorithmName="SHA-512" hashValue="Ow2sZV5TjSwjOEs5O2DX3fTSfFPRNM57ku5UOp+uIAF6vSfYOINeyt552S65l8ZqKJFNH1SqsKqYgBPewEBpyQ==" saltValue="2vDY93bA2MVyP9E5u79NPw==" spinCount="100000" sheet="1" autoFilter="0"/>
  <mergeCells count="1">
    <mergeCell ref="A1:E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5">
    <tabColor rgb="FFFFC000"/>
    <pageSetUpPr fitToPage="1"/>
  </sheetPr>
  <dimension ref="A1:D26"/>
  <sheetViews>
    <sheetView zoomScaleNormal="100" workbookViewId="0">
      <selection sqref="A1:D1"/>
    </sheetView>
  </sheetViews>
  <sheetFormatPr baseColWidth="10" defaultColWidth="11.5703125" defaultRowHeight="12.75" x14ac:dyDescent="0.2"/>
  <cols>
    <col min="1" max="1" width="30.7109375" style="26" customWidth="1"/>
    <col min="2" max="4" width="20.7109375" style="26" customWidth="1"/>
    <col min="5" max="16384" width="11.5703125" style="26"/>
  </cols>
  <sheetData>
    <row r="1" spans="1:4" ht="40.15" customHeight="1" x14ac:dyDescent="0.2">
      <c r="A1" s="203" t="s">
        <v>157</v>
      </c>
      <c r="B1" s="204"/>
      <c r="C1" s="204"/>
      <c r="D1" s="204"/>
    </row>
    <row r="2" spans="1:4" ht="21" customHeight="1" x14ac:dyDescent="0.2">
      <c r="A2" s="88"/>
      <c r="B2" s="89"/>
      <c r="C2" s="89"/>
      <c r="D2" s="39" t="s">
        <v>12</v>
      </c>
    </row>
    <row r="3" spans="1:4" s="29" customFormat="1" ht="45" x14ac:dyDescent="0.2">
      <c r="A3" s="66" t="s">
        <v>199</v>
      </c>
      <c r="B3" s="71" t="s">
        <v>56</v>
      </c>
      <c r="C3" s="71" t="s">
        <v>126</v>
      </c>
      <c r="D3" s="72" t="s">
        <v>127</v>
      </c>
    </row>
    <row r="4" spans="1:4" ht="18" customHeight="1" x14ac:dyDescent="0.2">
      <c r="A4" s="48" t="s">
        <v>29</v>
      </c>
      <c r="B4" s="120">
        <v>9.0277777777777768</v>
      </c>
      <c r="C4" s="120">
        <v>6.2609715147484817</v>
      </c>
      <c r="D4" s="121">
        <v>5.8210516987458112</v>
      </c>
    </row>
    <row r="5" spans="1:4" ht="18" customHeight="1" x14ac:dyDescent="0.2">
      <c r="A5" s="48" t="s">
        <v>89</v>
      </c>
      <c r="B5" s="122">
        <v>7.8703703703703702</v>
      </c>
      <c r="C5" s="122">
        <v>9.4298574562703603</v>
      </c>
      <c r="D5" s="123">
        <v>9.1816240693405362</v>
      </c>
    </row>
    <row r="6" spans="1:4" ht="18" customHeight="1" x14ac:dyDescent="0.2">
      <c r="A6" s="48" t="s">
        <v>90</v>
      </c>
      <c r="B6" s="122">
        <v>6.7129629629629637</v>
      </c>
      <c r="C6" s="122">
        <v>3.4801068755089331</v>
      </c>
      <c r="D6" s="123">
        <v>3.2734757197598254</v>
      </c>
    </row>
    <row r="7" spans="1:4" ht="18" customHeight="1" x14ac:dyDescent="0.2">
      <c r="A7" s="48" t="s">
        <v>91</v>
      </c>
      <c r="B7" s="122">
        <v>0.69444444444444442</v>
      </c>
      <c r="C7" s="122">
        <v>1.4530422320272523E-2</v>
      </c>
      <c r="D7" s="123">
        <v>8.6476836472343631E-3</v>
      </c>
    </row>
    <row r="8" spans="1:4" ht="18" customHeight="1" x14ac:dyDescent="0.2">
      <c r="A8" s="48" t="s">
        <v>92</v>
      </c>
      <c r="B8" s="122">
        <v>5.7870370370370372</v>
      </c>
      <c r="C8" s="122">
        <v>0.78425572908180941</v>
      </c>
      <c r="D8" s="123">
        <v>0.77420439276914332</v>
      </c>
    </row>
    <row r="9" spans="1:4" ht="18" customHeight="1" x14ac:dyDescent="0.2">
      <c r="A9" s="48" t="s">
        <v>93</v>
      </c>
      <c r="B9" s="122">
        <v>3.9351851851851851</v>
      </c>
      <c r="C9" s="122">
        <v>2.3234960560084481</v>
      </c>
      <c r="D9" s="123">
        <v>2.638500206376698</v>
      </c>
    </row>
    <row r="10" spans="1:4" ht="18" customHeight="1" x14ac:dyDescent="0.2">
      <c r="A10" s="48" t="s">
        <v>94</v>
      </c>
      <c r="B10" s="122">
        <v>1.8518518518518516</v>
      </c>
      <c r="C10" s="122">
        <v>0.20385051461899745</v>
      </c>
      <c r="D10" s="123">
        <v>0.21654817732089321</v>
      </c>
    </row>
    <row r="11" spans="1:4" ht="18" customHeight="1" x14ac:dyDescent="0.2">
      <c r="A11" s="48" t="s">
        <v>95</v>
      </c>
      <c r="B11" s="122">
        <v>2.3148148148148149</v>
      </c>
      <c r="C11" s="122">
        <v>0.28864389505419846</v>
      </c>
      <c r="D11" s="123">
        <v>0.28887414875291856</v>
      </c>
    </row>
    <row r="12" spans="1:4" ht="18" customHeight="1" x14ac:dyDescent="0.2">
      <c r="A12" s="48" t="s">
        <v>96</v>
      </c>
      <c r="B12" s="122">
        <v>15.046296296296296</v>
      </c>
      <c r="C12" s="122">
        <v>22.561217118215801</v>
      </c>
      <c r="D12" s="123">
        <v>23.521266737566659</v>
      </c>
    </row>
    <row r="13" spans="1:4" ht="18" customHeight="1" x14ac:dyDescent="0.2">
      <c r="A13" s="48" t="s">
        <v>97</v>
      </c>
      <c r="B13" s="122">
        <v>2.5462962962962963</v>
      </c>
      <c r="C13" s="122">
        <v>3.1280782363771271</v>
      </c>
      <c r="D13" s="123">
        <v>3.6064447241728712</v>
      </c>
    </row>
    <row r="14" spans="1:4" ht="18" customHeight="1" x14ac:dyDescent="0.2">
      <c r="A14" s="48" t="s">
        <v>98</v>
      </c>
      <c r="B14" s="122">
        <v>4.8611111111111116</v>
      </c>
      <c r="C14" s="122">
        <v>4.508606866815164</v>
      </c>
      <c r="D14" s="123">
        <v>4.7363363477922373</v>
      </c>
    </row>
    <row r="15" spans="1:4" ht="18" customHeight="1" x14ac:dyDescent="0.2">
      <c r="A15" s="48" t="s">
        <v>99</v>
      </c>
      <c r="B15" s="122">
        <v>5.7870370370370372</v>
      </c>
      <c r="C15" s="122">
        <v>13.808388059591936</v>
      </c>
      <c r="D15" s="123">
        <v>13.680608658274371</v>
      </c>
    </row>
    <row r="16" spans="1:4" ht="18" customHeight="1" x14ac:dyDescent="0.2">
      <c r="A16" s="48" t="s">
        <v>100</v>
      </c>
      <c r="B16" s="122">
        <v>1.8518518518518516</v>
      </c>
      <c r="C16" s="122">
        <v>0.10808624982986836</v>
      </c>
      <c r="D16" s="123">
        <v>7.7532621453825556E-2</v>
      </c>
    </row>
    <row r="17" spans="1:4" ht="18" customHeight="1" x14ac:dyDescent="0.2">
      <c r="A17" s="48" t="s">
        <v>122</v>
      </c>
      <c r="B17" s="122">
        <v>4.8611111111111116</v>
      </c>
      <c r="C17" s="122">
        <v>7.4518745604305296</v>
      </c>
      <c r="D17" s="123">
        <v>8.2199761954054988</v>
      </c>
    </row>
    <row r="18" spans="1:4" ht="18" customHeight="1" x14ac:dyDescent="0.2">
      <c r="A18" s="48" t="s">
        <v>165</v>
      </c>
      <c r="B18" s="122">
        <v>15.972222222222221</v>
      </c>
      <c r="C18" s="122">
        <v>16.661560591744859</v>
      </c>
      <c r="D18" s="123">
        <v>14.078076049504931</v>
      </c>
    </row>
    <row r="19" spans="1:4" ht="18" customHeight="1" x14ac:dyDescent="0.2">
      <c r="A19" s="48" t="s">
        <v>101</v>
      </c>
      <c r="B19" s="122">
        <v>1.1574074074074074</v>
      </c>
      <c r="C19" s="122">
        <v>0.74633664530889177</v>
      </c>
      <c r="D19" s="123">
        <v>0.85440540501859519</v>
      </c>
    </row>
    <row r="20" spans="1:4" ht="18" customHeight="1" x14ac:dyDescent="0.2">
      <c r="A20" s="48" t="s">
        <v>123</v>
      </c>
      <c r="B20" s="122">
        <v>4.8611111111111116</v>
      </c>
      <c r="C20" s="122">
        <v>7.9127471417742523</v>
      </c>
      <c r="D20" s="123">
        <v>8.7293427670634536</v>
      </c>
    </row>
    <row r="21" spans="1:4" ht="18" customHeight="1" x14ac:dyDescent="0.2">
      <c r="A21" s="48" t="s">
        <v>103</v>
      </c>
      <c r="B21" s="122">
        <v>2.3148148148148149</v>
      </c>
      <c r="C21" s="122">
        <v>0.12978133188972962</v>
      </c>
      <c r="D21" s="123">
        <v>0.14986839433825505</v>
      </c>
    </row>
    <row r="22" spans="1:4" ht="18" customHeight="1" x14ac:dyDescent="0.2">
      <c r="A22" s="48" t="s">
        <v>104</v>
      </c>
      <c r="B22" s="122">
        <v>0.92592592592592582</v>
      </c>
      <c r="C22" s="122">
        <v>0.14711457678954709</v>
      </c>
      <c r="D22" s="123">
        <v>0.10246503805639035</v>
      </c>
    </row>
    <row r="23" spans="1:4" ht="18" customHeight="1" x14ac:dyDescent="0.2">
      <c r="A23" s="48" t="s">
        <v>105</v>
      </c>
      <c r="B23" s="122">
        <v>1.6203703703703702</v>
      </c>
      <c r="C23" s="122">
        <v>5.0496157620792528E-2</v>
      </c>
      <c r="D23" s="123">
        <v>4.0750964639842187E-2</v>
      </c>
    </row>
    <row r="24" spans="1:4" s="30" customFormat="1" ht="18" customHeight="1" x14ac:dyDescent="0.2">
      <c r="A24" s="49" t="s">
        <v>124</v>
      </c>
      <c r="B24" s="124">
        <v>100</v>
      </c>
      <c r="C24" s="124">
        <v>100</v>
      </c>
      <c r="D24" s="125">
        <v>100</v>
      </c>
    </row>
    <row r="25" spans="1:4" ht="15" customHeight="1" x14ac:dyDescent="0.2"/>
    <row r="26" spans="1:4" ht="15" customHeight="1" x14ac:dyDescent="0.2"/>
  </sheetData>
  <sheetProtection algorithmName="SHA-512" hashValue="+PCS+hq+0Kvj3eaoNhm0ohxB2IvS+cAhg+gjN0HN8NRI3OR3LSTx48fXYjRMS7fh9ukNt3ACAtYfNZH1AjpEWw==" saltValue="mnNtDNsMkGiM4O7fgnS19A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17">
    <tabColor rgb="FFFFC000"/>
    <pageSetUpPr fitToPage="1"/>
  </sheetPr>
  <dimension ref="A1:I18"/>
  <sheetViews>
    <sheetView zoomScale="110" zoomScaleNormal="110" workbookViewId="0">
      <selection sqref="A1:I1"/>
    </sheetView>
  </sheetViews>
  <sheetFormatPr baseColWidth="10" defaultColWidth="11.5703125" defaultRowHeight="12.75" x14ac:dyDescent="0.2"/>
  <cols>
    <col min="1" max="1" width="14" style="90" customWidth="1"/>
    <col min="2" max="2" width="12.7109375" style="26" bestFit="1" customWidth="1"/>
    <col min="3" max="3" width="13.85546875" style="26" bestFit="1" customWidth="1"/>
    <col min="4" max="4" width="17.140625" style="26" bestFit="1" customWidth="1"/>
    <col min="5" max="5" width="14.140625" style="26" bestFit="1" customWidth="1"/>
    <col min="6" max="7" width="16.85546875" style="26" bestFit="1" customWidth="1"/>
    <col min="8" max="8" width="9.28515625" style="26" bestFit="1" customWidth="1"/>
    <col min="9" max="9" width="11.42578125" style="26" customWidth="1"/>
    <col min="10" max="16384" width="11.5703125" style="26"/>
  </cols>
  <sheetData>
    <row r="1" spans="1:9" ht="33" customHeight="1" x14ac:dyDescent="0.2">
      <c r="A1" s="195" t="s">
        <v>133</v>
      </c>
      <c r="B1" s="200"/>
      <c r="C1" s="200"/>
      <c r="D1" s="200"/>
      <c r="E1" s="200"/>
      <c r="F1" s="200"/>
      <c r="G1" s="200"/>
      <c r="H1" s="200"/>
      <c r="I1" s="200"/>
    </row>
    <row r="2" spans="1:9" ht="21" customHeight="1" x14ac:dyDescent="0.2">
      <c r="B2" s="40"/>
      <c r="C2" s="40"/>
      <c r="D2" s="40"/>
      <c r="E2" s="40"/>
      <c r="F2" s="40"/>
      <c r="G2" s="40"/>
      <c r="H2" s="40"/>
      <c r="I2" s="25" t="s">
        <v>129</v>
      </c>
    </row>
    <row r="3" spans="1:9" ht="45.75" customHeight="1" x14ac:dyDescent="0.2">
      <c r="A3" s="128" t="s">
        <v>208</v>
      </c>
      <c r="B3" s="128" t="s">
        <v>130</v>
      </c>
      <c r="C3" s="128" t="s">
        <v>131</v>
      </c>
      <c r="D3" s="128" t="s">
        <v>215</v>
      </c>
      <c r="E3" s="128" t="s">
        <v>132</v>
      </c>
      <c r="F3" s="129" t="s">
        <v>200</v>
      </c>
      <c r="G3" s="129" t="s">
        <v>201</v>
      </c>
      <c r="H3" s="129" t="s">
        <v>202</v>
      </c>
      <c r="I3" s="130" t="s">
        <v>203</v>
      </c>
    </row>
    <row r="4" spans="1:9" ht="18" customHeight="1" x14ac:dyDescent="0.2">
      <c r="A4" s="131">
        <v>1</v>
      </c>
      <c r="B4" s="43">
        <v>215</v>
      </c>
      <c r="C4" s="44">
        <v>0.5</v>
      </c>
      <c r="D4" s="43">
        <v>6256782964.5500002</v>
      </c>
      <c r="E4" s="43">
        <v>29101316.114186049</v>
      </c>
      <c r="F4" s="43">
        <v>6256782964.5500002</v>
      </c>
      <c r="G4" s="43">
        <v>6238107180.5440092</v>
      </c>
      <c r="H4" s="44">
        <v>1</v>
      </c>
      <c r="I4" s="45">
        <v>0.99701511397921183</v>
      </c>
    </row>
    <row r="5" spans="1:9" ht="18" customHeight="1" x14ac:dyDescent="0.2">
      <c r="A5" s="129" t="s">
        <v>57</v>
      </c>
      <c r="B5" s="43">
        <v>31</v>
      </c>
      <c r="C5" s="44">
        <v>7.2093023255813959E-2</v>
      </c>
      <c r="D5" s="43">
        <v>711313139.8299998</v>
      </c>
      <c r="E5" s="43">
        <v>22945585.155806445</v>
      </c>
      <c r="F5" s="43">
        <v>697702033.85236132</v>
      </c>
      <c r="G5" s="43">
        <v>691781915.55294716</v>
      </c>
      <c r="H5" s="44">
        <v>0.98086481857921048</v>
      </c>
      <c r="I5" s="45">
        <v>0.97254201675267726</v>
      </c>
    </row>
    <row r="6" spans="1:9" ht="18" customHeight="1" x14ac:dyDescent="0.2">
      <c r="A6" s="129" t="s">
        <v>58</v>
      </c>
      <c r="B6" s="43">
        <v>14</v>
      </c>
      <c r="C6" s="44">
        <v>3.255813953488372E-2</v>
      </c>
      <c r="D6" s="43">
        <v>1317057933.75</v>
      </c>
      <c r="E6" s="43">
        <v>94075566.696428567</v>
      </c>
      <c r="F6" s="43">
        <v>1090604095.7140861</v>
      </c>
      <c r="G6" s="43">
        <v>1077903741.3608062</v>
      </c>
      <c r="H6" s="44">
        <v>0.82806083754330984</v>
      </c>
      <c r="I6" s="45">
        <v>0.81841786434689268</v>
      </c>
    </row>
    <row r="7" spans="1:9" ht="18" customHeight="1" x14ac:dyDescent="0.2">
      <c r="A7" s="129" t="s">
        <v>59</v>
      </c>
      <c r="B7" s="43">
        <v>19</v>
      </c>
      <c r="C7" s="44">
        <v>4.4186046511627906E-2</v>
      </c>
      <c r="D7" s="43">
        <v>363951317.17000002</v>
      </c>
      <c r="E7" s="43">
        <v>19155332.482631579</v>
      </c>
      <c r="F7" s="43">
        <v>269429399.14156103</v>
      </c>
      <c r="G7" s="43">
        <v>266401951.32289502</v>
      </c>
      <c r="H7" s="44">
        <v>0.7402896663119144</v>
      </c>
      <c r="I7" s="45">
        <v>0.73197138945497997</v>
      </c>
    </row>
    <row r="8" spans="1:9" ht="18" customHeight="1" x14ac:dyDescent="0.2">
      <c r="A8" s="129" t="s">
        <v>60</v>
      </c>
      <c r="B8" s="43">
        <v>9</v>
      </c>
      <c r="C8" s="44">
        <v>2.0930232558139535E-2</v>
      </c>
      <c r="D8" s="43">
        <v>243837433.81</v>
      </c>
      <c r="E8" s="43">
        <v>27093048.201111112</v>
      </c>
      <c r="F8" s="43">
        <v>159906016.790968</v>
      </c>
      <c r="G8" s="43">
        <v>158862448.73425698</v>
      </c>
      <c r="H8" s="44">
        <v>0.6557894507517168</v>
      </c>
      <c r="I8" s="45">
        <v>0.65150968106908402</v>
      </c>
    </row>
    <row r="9" spans="1:9" ht="18" customHeight="1" x14ac:dyDescent="0.2">
      <c r="A9" s="129" t="s">
        <v>61</v>
      </c>
      <c r="B9" s="43">
        <v>56</v>
      </c>
      <c r="C9" s="44">
        <v>0.13023255813953488</v>
      </c>
      <c r="D9" s="43">
        <v>1120050890.22</v>
      </c>
      <c r="E9" s="43">
        <v>20000908.753928572</v>
      </c>
      <c r="F9" s="43">
        <v>575862351.57356393</v>
      </c>
      <c r="G9" s="43">
        <v>567104621.85387385</v>
      </c>
      <c r="H9" s="44">
        <v>0.51413945259259897</v>
      </c>
      <c r="I9" s="45">
        <v>0.50632040633661146</v>
      </c>
    </row>
    <row r="10" spans="1:9" ht="18" customHeight="1" x14ac:dyDescent="0.2">
      <c r="A10" s="129" t="s">
        <v>62</v>
      </c>
      <c r="B10" s="43">
        <v>86</v>
      </c>
      <c r="C10" s="44">
        <v>0.2</v>
      </c>
      <c r="D10" s="43">
        <v>733805644.72000003</v>
      </c>
      <c r="E10" s="43">
        <v>8532623.775813954</v>
      </c>
      <c r="F10" s="43">
        <v>256484190.13062304</v>
      </c>
      <c r="G10" s="43">
        <v>298896076.75075603</v>
      </c>
      <c r="H10" s="44">
        <v>0.34952605226754602</v>
      </c>
      <c r="I10" s="45">
        <v>0.40732321821373629</v>
      </c>
    </row>
    <row r="11" spans="1:9" s="30" customFormat="1" ht="18" customHeight="1" x14ac:dyDescent="0.2">
      <c r="A11" s="132" t="s">
        <v>11</v>
      </c>
      <c r="B11" s="46">
        <v>430</v>
      </c>
      <c r="C11" s="47">
        <v>1</v>
      </c>
      <c r="D11" s="46">
        <v>10746799324.049997</v>
      </c>
      <c r="E11" s="46">
        <v>24992556.567558132</v>
      </c>
      <c r="F11" s="46">
        <v>9306771051.7531643</v>
      </c>
      <c r="G11" s="46">
        <v>9299057936.1195431</v>
      </c>
      <c r="H11" s="47">
        <v>0.86600398603570927</v>
      </c>
      <c r="I11" s="45">
        <v>0.86528627321712526</v>
      </c>
    </row>
    <row r="12" spans="1:9" ht="15" customHeight="1" x14ac:dyDescent="0.2"/>
    <row r="13" spans="1:9" ht="15" customHeight="1" x14ac:dyDescent="0.2"/>
    <row r="14" spans="1:9" ht="15" customHeight="1" x14ac:dyDescent="0.2"/>
    <row r="18" ht="15" customHeight="1" x14ac:dyDescent="0.2"/>
  </sheetData>
  <sheetProtection algorithmName="SHA-512" hashValue="ACSO+m/IwxUtDYDH4yBsMb5T9M5cfeIzEHNi+dbhiHI3TLVt0kNEO1L9A3Gu7CNndHA0gLr7KTpZqm52qm/QQA==" saltValue="FmaEPeBOwEZSKZWIAGNmDw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16">
    <tabColor theme="6" tint="-0.249977111117893"/>
  </sheetPr>
  <dimension ref="A1:L20"/>
  <sheetViews>
    <sheetView showGridLines="0" zoomScaleNormal="100" workbookViewId="0">
      <selection sqref="A1:G1"/>
    </sheetView>
  </sheetViews>
  <sheetFormatPr baseColWidth="10" defaultColWidth="11.5703125" defaultRowHeight="12.75" x14ac:dyDescent="0.2"/>
  <cols>
    <col min="1" max="9" width="11.5703125" style="26"/>
    <col min="10" max="10" width="11.5703125" style="26" customWidth="1"/>
    <col min="11" max="11" width="17.140625" style="26" hidden="1" customWidth="1"/>
    <col min="12" max="12" width="11.5703125" style="26" hidden="1" customWidth="1"/>
    <col min="13" max="13" width="11.5703125" style="26" customWidth="1"/>
    <col min="14" max="16384" width="11.5703125" style="26"/>
  </cols>
  <sheetData>
    <row r="1" spans="1:12" ht="29.25" customHeight="1" x14ac:dyDescent="0.2">
      <c r="A1" s="201" t="s">
        <v>128</v>
      </c>
      <c r="B1" s="201"/>
      <c r="C1" s="201"/>
      <c r="D1" s="201"/>
      <c r="E1" s="201"/>
      <c r="F1" s="201"/>
      <c r="G1" s="201"/>
      <c r="K1" s="184" t="s">
        <v>28</v>
      </c>
      <c r="L1" s="194">
        <v>0.51537534292239207</v>
      </c>
    </row>
    <row r="2" spans="1:12" ht="14.45" customHeight="1" x14ac:dyDescent="0.2">
      <c r="G2" s="25" t="s">
        <v>12</v>
      </c>
      <c r="K2" s="184" t="s">
        <v>53</v>
      </c>
      <c r="L2" s="194">
        <v>0.60314562500596902</v>
      </c>
    </row>
    <row r="3" spans="1:12" x14ac:dyDescent="0.2">
      <c r="K3" s="184" t="s">
        <v>33</v>
      </c>
      <c r="L3" s="194">
        <v>0.62117822807225143</v>
      </c>
    </row>
    <row r="4" spans="1:12" x14ac:dyDescent="0.2">
      <c r="K4" s="184" t="s">
        <v>27</v>
      </c>
      <c r="L4" s="194">
        <v>0.69884646877765122</v>
      </c>
    </row>
    <row r="5" spans="1:12" x14ac:dyDescent="0.2">
      <c r="K5" s="184" t="s">
        <v>165</v>
      </c>
      <c r="L5" s="194">
        <v>0.73169453833032194</v>
      </c>
    </row>
    <row r="6" spans="1:12" x14ac:dyDescent="0.2">
      <c r="K6" s="184" t="s">
        <v>44</v>
      </c>
      <c r="L6" s="194">
        <v>0.80512240303109484</v>
      </c>
    </row>
    <row r="7" spans="1:12" x14ac:dyDescent="0.2">
      <c r="K7" s="184" t="s">
        <v>43</v>
      </c>
      <c r="L7" s="194">
        <v>0.81455183287122024</v>
      </c>
    </row>
    <row r="8" spans="1:12" x14ac:dyDescent="0.2">
      <c r="K8" s="184" t="s">
        <v>31</v>
      </c>
      <c r="L8" s="194">
        <v>0.84322283776178386</v>
      </c>
    </row>
    <row r="9" spans="1:12" x14ac:dyDescent="0.2">
      <c r="K9" s="184" t="s">
        <v>30</v>
      </c>
      <c r="L9" s="194">
        <v>0.8548700647450288</v>
      </c>
    </row>
    <row r="10" spans="1:12" x14ac:dyDescent="0.2">
      <c r="K10" s="184" t="s">
        <v>50</v>
      </c>
      <c r="L10" s="194">
        <v>0.85795521669981079</v>
      </c>
    </row>
    <row r="11" spans="1:12" x14ac:dyDescent="0.2">
      <c r="K11" s="184" t="s">
        <v>49</v>
      </c>
      <c r="L11" s="194">
        <v>0.86665947437419277</v>
      </c>
    </row>
    <row r="12" spans="1:12" x14ac:dyDescent="0.2">
      <c r="K12" s="184" t="s">
        <v>41</v>
      </c>
      <c r="L12" s="194">
        <v>0.902818323820056</v>
      </c>
    </row>
    <row r="13" spans="1:12" x14ac:dyDescent="0.2">
      <c r="K13" s="184" t="s">
        <v>34</v>
      </c>
      <c r="L13" s="194">
        <v>0.90970870514266344</v>
      </c>
    </row>
    <row r="14" spans="1:12" x14ac:dyDescent="0.2">
      <c r="K14" s="184" t="s">
        <v>40</v>
      </c>
      <c r="L14" s="194">
        <v>0.91990905539693679</v>
      </c>
    </row>
    <row r="15" spans="1:12" ht="22.5" x14ac:dyDescent="0.2">
      <c r="K15" s="184" t="s">
        <v>42</v>
      </c>
      <c r="L15" s="194">
        <v>0.95522835903655112</v>
      </c>
    </row>
    <row r="16" spans="1:12" x14ac:dyDescent="0.2">
      <c r="K16" s="184" t="s">
        <v>51</v>
      </c>
      <c r="L16" s="194">
        <v>0.95533665716759286</v>
      </c>
    </row>
    <row r="17" spans="11:12" x14ac:dyDescent="0.2">
      <c r="K17" s="184" t="s">
        <v>32</v>
      </c>
      <c r="L17" s="194">
        <v>0.98337095436103872</v>
      </c>
    </row>
    <row r="18" spans="11:12" x14ac:dyDescent="0.2">
      <c r="K18" s="184" t="s">
        <v>36</v>
      </c>
      <c r="L18" s="194">
        <v>0.9913600335002849</v>
      </c>
    </row>
    <row r="19" spans="11:12" x14ac:dyDescent="0.2">
      <c r="K19" s="184" t="s">
        <v>39</v>
      </c>
      <c r="L19" s="194">
        <v>0.99952220675176284</v>
      </c>
    </row>
    <row r="20" spans="11:12" x14ac:dyDescent="0.2">
      <c r="K20" s="184" t="s">
        <v>52</v>
      </c>
      <c r="L20" s="194">
        <v>1</v>
      </c>
    </row>
  </sheetData>
  <sheetProtection algorithmName="SHA-512" hashValue="P/88edStEiBX6USKn9ZkiJ9f384K9AL5j3iSYIHkqXw6gKBDHT78cWikv3ruRx2iGs38R3wI90AUV6wxixEM1g==" saltValue="5UfLTh8D74S34uev9MOHbA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18">
    <tabColor rgb="FFFFC000"/>
    <pageSetUpPr fitToPage="1"/>
  </sheetPr>
  <dimension ref="A1:H16"/>
  <sheetViews>
    <sheetView zoomScale="130" zoomScaleNormal="130" workbookViewId="0">
      <selection sqref="A1:H1"/>
    </sheetView>
  </sheetViews>
  <sheetFormatPr baseColWidth="10" defaultColWidth="11.5703125" defaultRowHeight="12.75" x14ac:dyDescent="0.2"/>
  <cols>
    <col min="1" max="1" width="14" style="90" customWidth="1"/>
    <col min="2" max="3" width="11" style="26" bestFit="1" customWidth="1"/>
    <col min="4" max="4" width="13.85546875" style="26" bestFit="1" customWidth="1"/>
    <col min="5" max="6" width="12.5703125" style="26" bestFit="1" customWidth="1"/>
    <col min="7" max="7" width="11" style="26" bestFit="1" customWidth="1"/>
    <col min="8" max="8" width="13.7109375" style="26" bestFit="1" customWidth="1"/>
    <col min="9" max="16384" width="11.5703125" style="26"/>
  </cols>
  <sheetData>
    <row r="1" spans="1:8" ht="27" customHeight="1" x14ac:dyDescent="0.2">
      <c r="A1" s="203" t="s">
        <v>134</v>
      </c>
      <c r="B1" s="204"/>
      <c r="C1" s="204"/>
      <c r="D1" s="204"/>
      <c r="E1" s="204"/>
      <c r="F1" s="204"/>
      <c r="G1" s="204"/>
      <c r="H1" s="204"/>
    </row>
    <row r="2" spans="1:8" ht="19.899999999999999" customHeight="1" x14ac:dyDescent="0.2">
      <c r="A2" s="55"/>
      <c r="B2" s="40"/>
      <c r="C2" s="40"/>
      <c r="D2" s="40"/>
      <c r="E2" s="40"/>
      <c r="F2" s="40"/>
      <c r="G2" s="40"/>
      <c r="H2" s="145" t="s">
        <v>129</v>
      </c>
    </row>
    <row r="3" spans="1:8" ht="48" customHeight="1" x14ac:dyDescent="0.2">
      <c r="A3" s="73" t="s">
        <v>208</v>
      </c>
      <c r="B3" s="136" t="s">
        <v>221</v>
      </c>
      <c r="C3" s="136" t="s">
        <v>222</v>
      </c>
      <c r="D3" s="136" t="s">
        <v>64</v>
      </c>
      <c r="E3" s="134" t="s">
        <v>204</v>
      </c>
      <c r="F3" s="134" t="s">
        <v>205</v>
      </c>
      <c r="G3" s="134" t="s">
        <v>216</v>
      </c>
      <c r="H3" s="137" t="s">
        <v>206</v>
      </c>
    </row>
    <row r="4" spans="1:8" ht="12.95" customHeight="1" x14ac:dyDescent="0.2">
      <c r="A4" s="133">
        <v>1</v>
      </c>
      <c r="B4" s="138" t="s">
        <v>15</v>
      </c>
      <c r="C4" s="139" t="s">
        <v>15</v>
      </c>
      <c r="D4" s="138" t="s">
        <v>15</v>
      </c>
      <c r="E4" s="138" t="s">
        <v>15</v>
      </c>
      <c r="F4" s="138" t="s">
        <v>15</v>
      </c>
      <c r="G4" s="139" t="s">
        <v>15</v>
      </c>
      <c r="H4" s="140" t="s">
        <v>15</v>
      </c>
    </row>
    <row r="5" spans="1:8" ht="12.95" customHeight="1" x14ac:dyDescent="0.2">
      <c r="A5" s="134" t="s">
        <v>57</v>
      </c>
      <c r="B5" s="138">
        <v>13</v>
      </c>
      <c r="C5" s="141">
        <v>0.41935483870967744</v>
      </c>
      <c r="D5" s="138">
        <v>595220221.78999984</v>
      </c>
      <c r="E5" s="138">
        <v>373124.30208299996</v>
      </c>
      <c r="F5" s="138">
        <v>9872624.2259170003</v>
      </c>
      <c r="G5" s="141">
        <v>6.2686765070062134E-4</v>
      </c>
      <c r="H5" s="142">
        <v>1.6586506749093899E-2</v>
      </c>
    </row>
    <row r="6" spans="1:8" ht="12.95" customHeight="1" x14ac:dyDescent="0.2">
      <c r="A6" s="134" t="s">
        <v>58</v>
      </c>
      <c r="B6" s="138">
        <v>8</v>
      </c>
      <c r="C6" s="141">
        <v>0.5714285714285714</v>
      </c>
      <c r="D6" s="138">
        <v>1250997325.97</v>
      </c>
      <c r="E6" s="138">
        <v>12119898</v>
      </c>
      <c r="F6" s="138">
        <v>193305401.830374</v>
      </c>
      <c r="G6" s="141">
        <v>9.6881885743460381E-3</v>
      </c>
      <c r="H6" s="142">
        <v>0.15452103519125318</v>
      </c>
    </row>
    <row r="7" spans="1:8" ht="12.95" customHeight="1" x14ac:dyDescent="0.2">
      <c r="A7" s="134" t="s">
        <v>59</v>
      </c>
      <c r="B7" s="138">
        <v>11</v>
      </c>
      <c r="C7" s="141">
        <v>0.57894736842105265</v>
      </c>
      <c r="D7" s="138">
        <v>319586802.17000002</v>
      </c>
      <c r="E7" s="138">
        <v>4010000</v>
      </c>
      <c r="F7" s="138">
        <v>66875822.879277006</v>
      </c>
      <c r="G7" s="141">
        <v>1.254745181206492E-2</v>
      </c>
      <c r="H7" s="142">
        <v>0.20925714837155035</v>
      </c>
    </row>
    <row r="8" spans="1:8" ht="12.95" customHeight="1" x14ac:dyDescent="0.2">
      <c r="A8" s="134" t="s">
        <v>60</v>
      </c>
      <c r="B8" s="138">
        <v>4</v>
      </c>
      <c r="C8" s="141">
        <v>0.44444444444444442</v>
      </c>
      <c r="D8" s="138">
        <v>118519617</v>
      </c>
      <c r="E8" s="138" t="s">
        <v>15</v>
      </c>
      <c r="F8" s="138">
        <v>32250229.400200002</v>
      </c>
      <c r="G8" s="141">
        <v>0</v>
      </c>
      <c r="H8" s="142">
        <v>0.27210878854088771</v>
      </c>
    </row>
    <row r="9" spans="1:8" ht="12.95" customHeight="1" x14ac:dyDescent="0.2">
      <c r="A9" s="134" t="s">
        <v>61</v>
      </c>
      <c r="B9" s="138">
        <v>39</v>
      </c>
      <c r="C9" s="141">
        <v>0.6964285714285714</v>
      </c>
      <c r="D9" s="138">
        <v>906452017.21000004</v>
      </c>
      <c r="E9" s="138">
        <v>54874519.662</v>
      </c>
      <c r="F9" s="138">
        <v>364461614.59232402</v>
      </c>
      <c r="G9" s="141">
        <v>6.0537699315734529E-2</v>
      </c>
      <c r="H9" s="142">
        <v>0.40207491149295799</v>
      </c>
    </row>
    <row r="10" spans="1:8" ht="12.95" customHeight="1" x14ac:dyDescent="0.2">
      <c r="A10" s="134" t="s">
        <v>62</v>
      </c>
      <c r="B10" s="138">
        <v>63</v>
      </c>
      <c r="C10" s="141">
        <v>0.73255813953488369</v>
      </c>
      <c r="D10" s="138">
        <v>659837299.29000008</v>
      </c>
      <c r="E10" s="138">
        <v>60531642.924352989</v>
      </c>
      <c r="F10" s="138">
        <v>270372093.90587801</v>
      </c>
      <c r="G10" s="141">
        <v>9.1737225206102183E-2</v>
      </c>
      <c r="H10" s="142">
        <v>0.40975569916524046</v>
      </c>
    </row>
    <row r="11" spans="1:8" s="30" customFormat="1" ht="12.95" customHeight="1" x14ac:dyDescent="0.2">
      <c r="A11" s="135" t="s">
        <v>11</v>
      </c>
      <c r="B11" s="143">
        <v>138</v>
      </c>
      <c r="C11" s="144">
        <v>0.32093023255813952</v>
      </c>
      <c r="D11" s="143">
        <v>3850613283.4299998</v>
      </c>
      <c r="E11" s="143">
        <v>131909184.88843599</v>
      </c>
      <c r="F11" s="143">
        <v>937137786.83397007</v>
      </c>
      <c r="G11" s="144">
        <v>3.4256669049595033E-2</v>
      </c>
      <c r="H11" s="142">
        <v>0.24337364410668591</v>
      </c>
    </row>
    <row r="12" spans="1:8" ht="15" customHeight="1" x14ac:dyDescent="0.2"/>
    <row r="13" spans="1:8" ht="15" customHeight="1" x14ac:dyDescent="0.2"/>
    <row r="14" spans="1:8" ht="15" customHeight="1" x14ac:dyDescent="0.2"/>
    <row r="16" spans="1:8" ht="15" customHeight="1" x14ac:dyDescent="0.2"/>
  </sheetData>
  <sheetProtection algorithmName="SHA-512" hashValue="qWviveBxWTdL45jc0S2QePRFh5iW03F1YVZh8KUcpKzdd+rueCQ56xmDxcM26KQI686Fpmku5AM5FxR4/6eJUw==" saltValue="YVdkzlPgz31l7dac/pFEOw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19">
    <tabColor rgb="FFFFC000"/>
    <pageSetUpPr fitToPage="1"/>
  </sheetPr>
  <dimension ref="A1:J27"/>
  <sheetViews>
    <sheetView zoomScaleNormal="100" workbookViewId="0">
      <selection sqref="A1:J1"/>
    </sheetView>
  </sheetViews>
  <sheetFormatPr baseColWidth="10" defaultColWidth="11.5703125" defaultRowHeight="12.75" x14ac:dyDescent="0.2"/>
  <cols>
    <col min="1" max="1" width="25.7109375" style="26" customWidth="1"/>
    <col min="2" max="8" width="12.7109375" style="26" customWidth="1"/>
    <col min="9" max="9" width="16.85546875" style="30" customWidth="1"/>
    <col min="10" max="10" width="12.7109375" style="26" customWidth="1"/>
    <col min="11" max="16384" width="11.5703125" style="26"/>
  </cols>
  <sheetData>
    <row r="1" spans="1:10" ht="18" customHeight="1" x14ac:dyDescent="0.2">
      <c r="A1" s="207" t="s">
        <v>300</v>
      </c>
      <c r="B1" s="204"/>
      <c r="C1" s="204"/>
      <c r="D1" s="204"/>
      <c r="E1" s="204"/>
      <c r="F1" s="204"/>
      <c r="G1" s="204"/>
      <c r="H1" s="204"/>
      <c r="I1" s="204"/>
      <c r="J1" s="208"/>
    </row>
    <row r="2" spans="1:10" ht="19.899999999999999" customHeight="1" x14ac:dyDescent="0.2">
      <c r="A2" s="55"/>
      <c r="B2" s="40"/>
      <c r="C2" s="40"/>
      <c r="D2" s="40"/>
      <c r="E2" s="40"/>
      <c r="F2" s="40"/>
      <c r="G2" s="40"/>
      <c r="H2" s="40"/>
      <c r="I2" s="40"/>
      <c r="J2" s="25" t="s">
        <v>69</v>
      </c>
    </row>
    <row r="3" spans="1:10" s="29" customFormat="1" ht="79.150000000000006" customHeight="1" x14ac:dyDescent="0.2">
      <c r="A3" s="86" t="s">
        <v>199</v>
      </c>
      <c r="B3" s="87" t="s">
        <v>63</v>
      </c>
      <c r="C3" s="87" t="s">
        <v>66</v>
      </c>
      <c r="D3" s="87" t="s">
        <v>65</v>
      </c>
      <c r="E3" s="87" t="s">
        <v>67</v>
      </c>
      <c r="F3" s="87" t="s">
        <v>68</v>
      </c>
      <c r="G3" s="42" t="s">
        <v>137</v>
      </c>
      <c r="H3" s="42" t="s">
        <v>138</v>
      </c>
      <c r="I3" s="42" t="s">
        <v>136</v>
      </c>
      <c r="J3" s="79" t="s">
        <v>11</v>
      </c>
    </row>
    <row r="4" spans="1:10" ht="18" customHeight="1" x14ac:dyDescent="0.2">
      <c r="A4" s="32" t="s">
        <v>29</v>
      </c>
      <c r="B4" s="80">
        <v>1</v>
      </c>
      <c r="C4" s="80">
        <v>24</v>
      </c>
      <c r="D4" s="80">
        <v>1</v>
      </c>
      <c r="E4" s="80">
        <v>5</v>
      </c>
      <c r="F4" s="80">
        <v>0</v>
      </c>
      <c r="G4" s="80">
        <v>3</v>
      </c>
      <c r="H4" s="80">
        <v>2</v>
      </c>
      <c r="I4" s="80">
        <v>2</v>
      </c>
      <c r="J4" s="91">
        <v>38</v>
      </c>
    </row>
    <row r="5" spans="1:10" ht="18" customHeight="1" x14ac:dyDescent="0.2">
      <c r="A5" s="32" t="s">
        <v>31</v>
      </c>
      <c r="B5" s="92">
        <v>0</v>
      </c>
      <c r="C5" s="92">
        <v>9</v>
      </c>
      <c r="D5" s="92">
        <v>0</v>
      </c>
      <c r="E5" s="92">
        <v>2</v>
      </c>
      <c r="F5" s="92">
        <v>0</v>
      </c>
      <c r="G5" s="92">
        <v>2</v>
      </c>
      <c r="H5" s="92">
        <v>0</v>
      </c>
      <c r="I5" s="92">
        <v>0</v>
      </c>
      <c r="J5" s="93">
        <v>13</v>
      </c>
    </row>
    <row r="6" spans="1:10" ht="18" customHeight="1" x14ac:dyDescent="0.2">
      <c r="A6" s="32" t="s">
        <v>43</v>
      </c>
      <c r="B6" s="92">
        <v>0</v>
      </c>
      <c r="C6" s="92">
        <v>2</v>
      </c>
      <c r="D6" s="92">
        <v>0</v>
      </c>
      <c r="E6" s="92">
        <v>1</v>
      </c>
      <c r="F6" s="92">
        <v>0</v>
      </c>
      <c r="G6" s="92">
        <v>2</v>
      </c>
      <c r="H6" s="92">
        <v>0</v>
      </c>
      <c r="I6" s="92">
        <v>0</v>
      </c>
      <c r="J6" s="93">
        <v>5</v>
      </c>
    </row>
    <row r="7" spans="1:10" ht="18" customHeight="1" x14ac:dyDescent="0.2">
      <c r="A7" s="32" t="s">
        <v>91</v>
      </c>
      <c r="B7" s="92">
        <v>1</v>
      </c>
      <c r="C7" s="92">
        <v>9</v>
      </c>
      <c r="D7" s="92">
        <v>1</v>
      </c>
      <c r="E7" s="92">
        <v>3</v>
      </c>
      <c r="F7" s="92">
        <v>0</v>
      </c>
      <c r="G7" s="92">
        <v>1</v>
      </c>
      <c r="H7" s="92">
        <v>0</v>
      </c>
      <c r="I7" s="92">
        <v>3</v>
      </c>
      <c r="J7" s="93">
        <v>18</v>
      </c>
    </row>
    <row r="8" spans="1:10" ht="18" customHeight="1" x14ac:dyDescent="0.2">
      <c r="A8" s="32" t="s">
        <v>30</v>
      </c>
      <c r="B8" s="92">
        <v>2</v>
      </c>
      <c r="C8" s="92">
        <v>4</v>
      </c>
      <c r="D8" s="92">
        <v>0</v>
      </c>
      <c r="E8" s="92">
        <v>0</v>
      </c>
      <c r="F8" s="92">
        <v>0</v>
      </c>
      <c r="G8" s="92">
        <v>0</v>
      </c>
      <c r="H8" s="92">
        <v>3</v>
      </c>
      <c r="I8" s="92">
        <v>0</v>
      </c>
      <c r="J8" s="93">
        <v>9</v>
      </c>
    </row>
    <row r="9" spans="1:10" ht="18" customHeight="1" x14ac:dyDescent="0.2">
      <c r="A9" s="32" t="s">
        <v>93</v>
      </c>
      <c r="B9" s="92">
        <v>0</v>
      </c>
      <c r="C9" s="92">
        <v>0</v>
      </c>
      <c r="D9" s="92">
        <v>0</v>
      </c>
      <c r="E9" s="92">
        <v>1</v>
      </c>
      <c r="F9" s="92">
        <v>0</v>
      </c>
      <c r="G9" s="92">
        <v>0</v>
      </c>
      <c r="H9" s="92">
        <v>1</v>
      </c>
      <c r="I9" s="92">
        <v>0</v>
      </c>
      <c r="J9" s="93">
        <v>2</v>
      </c>
    </row>
    <row r="10" spans="1:10" ht="18" customHeight="1" x14ac:dyDescent="0.2">
      <c r="A10" s="32" t="s">
        <v>94</v>
      </c>
      <c r="B10" s="92">
        <v>2</v>
      </c>
      <c r="C10" s="92">
        <v>2</v>
      </c>
      <c r="D10" s="92">
        <v>0</v>
      </c>
      <c r="E10" s="92">
        <v>0</v>
      </c>
      <c r="F10" s="92">
        <v>0</v>
      </c>
      <c r="G10" s="92">
        <v>1</v>
      </c>
      <c r="H10" s="92">
        <v>1</v>
      </c>
      <c r="I10" s="92">
        <v>1</v>
      </c>
      <c r="J10" s="93">
        <v>7</v>
      </c>
    </row>
    <row r="11" spans="1:10" ht="18" customHeight="1" x14ac:dyDescent="0.2">
      <c r="A11" s="32" t="s">
        <v>49</v>
      </c>
      <c r="B11" s="92">
        <v>1</v>
      </c>
      <c r="C11" s="92">
        <v>0</v>
      </c>
      <c r="D11" s="92">
        <v>0</v>
      </c>
      <c r="E11" s="92">
        <v>2</v>
      </c>
      <c r="F11" s="92">
        <v>0</v>
      </c>
      <c r="G11" s="92">
        <v>0</v>
      </c>
      <c r="H11" s="92">
        <v>0</v>
      </c>
      <c r="I11" s="92">
        <v>0</v>
      </c>
      <c r="J11" s="93">
        <v>3</v>
      </c>
    </row>
    <row r="12" spans="1:10" ht="18" customHeight="1" x14ac:dyDescent="0.2">
      <c r="A12" s="32" t="s">
        <v>41</v>
      </c>
      <c r="B12" s="92">
        <v>5</v>
      </c>
      <c r="C12" s="92">
        <v>59</v>
      </c>
      <c r="D12" s="92">
        <v>10</v>
      </c>
      <c r="E12" s="92">
        <v>8</v>
      </c>
      <c r="F12" s="92">
        <v>1</v>
      </c>
      <c r="G12" s="92">
        <v>18</v>
      </c>
      <c r="H12" s="92">
        <v>3</v>
      </c>
      <c r="I12" s="92">
        <v>9</v>
      </c>
      <c r="J12" s="93">
        <v>113</v>
      </c>
    </row>
    <row r="13" spans="1:10" ht="18" customHeight="1" x14ac:dyDescent="0.2">
      <c r="A13" s="32" t="s">
        <v>97</v>
      </c>
      <c r="B13" s="92">
        <v>0</v>
      </c>
      <c r="C13" s="92">
        <v>8</v>
      </c>
      <c r="D13" s="92">
        <v>1</v>
      </c>
      <c r="E13" s="92">
        <v>2</v>
      </c>
      <c r="F13" s="92">
        <v>0</v>
      </c>
      <c r="G13" s="92">
        <v>7</v>
      </c>
      <c r="H13" s="92">
        <v>0</v>
      </c>
      <c r="I13" s="92">
        <v>0</v>
      </c>
      <c r="J13" s="93">
        <v>18</v>
      </c>
    </row>
    <row r="14" spans="1:10" ht="18" customHeight="1" x14ac:dyDescent="0.2">
      <c r="A14" s="32" t="s">
        <v>98</v>
      </c>
      <c r="B14" s="92">
        <v>0</v>
      </c>
      <c r="C14" s="92">
        <v>11</v>
      </c>
      <c r="D14" s="92">
        <v>1</v>
      </c>
      <c r="E14" s="92">
        <v>1</v>
      </c>
      <c r="F14" s="92">
        <v>0</v>
      </c>
      <c r="G14" s="92">
        <v>2</v>
      </c>
      <c r="H14" s="92">
        <v>1</v>
      </c>
      <c r="I14" s="92">
        <v>4</v>
      </c>
      <c r="J14" s="93">
        <v>20</v>
      </c>
    </row>
    <row r="15" spans="1:10" ht="18" customHeight="1" x14ac:dyDescent="0.2">
      <c r="A15" s="32" t="s">
        <v>87</v>
      </c>
      <c r="B15" s="92">
        <v>2</v>
      </c>
      <c r="C15" s="92">
        <v>13</v>
      </c>
      <c r="D15" s="92">
        <v>0</v>
      </c>
      <c r="E15" s="92">
        <v>2</v>
      </c>
      <c r="F15" s="92">
        <v>0</v>
      </c>
      <c r="G15" s="92">
        <v>1</v>
      </c>
      <c r="H15" s="92">
        <v>2</v>
      </c>
      <c r="I15" s="92">
        <v>0</v>
      </c>
      <c r="J15" s="93">
        <v>20</v>
      </c>
    </row>
    <row r="16" spans="1:10" ht="18" customHeight="1" x14ac:dyDescent="0.2">
      <c r="A16" s="32" t="s">
        <v>33</v>
      </c>
      <c r="B16" s="92">
        <v>0</v>
      </c>
      <c r="C16" s="92">
        <v>4</v>
      </c>
      <c r="D16" s="92">
        <v>0</v>
      </c>
      <c r="E16" s="92">
        <v>0</v>
      </c>
      <c r="F16" s="92">
        <v>0</v>
      </c>
      <c r="G16" s="92">
        <v>1</v>
      </c>
      <c r="H16" s="92">
        <v>2</v>
      </c>
      <c r="I16" s="92">
        <v>0</v>
      </c>
      <c r="J16" s="93">
        <v>7</v>
      </c>
    </row>
    <row r="17" spans="1:10" ht="18" customHeight="1" x14ac:dyDescent="0.2">
      <c r="A17" s="32" t="s">
        <v>35</v>
      </c>
      <c r="B17" s="92">
        <v>0</v>
      </c>
      <c r="C17" s="92">
        <v>3</v>
      </c>
      <c r="D17" s="92">
        <v>0</v>
      </c>
      <c r="E17" s="92">
        <v>0</v>
      </c>
      <c r="F17" s="92">
        <v>1</v>
      </c>
      <c r="G17" s="92">
        <v>0</v>
      </c>
      <c r="H17" s="92">
        <v>1</v>
      </c>
      <c r="I17" s="92">
        <v>0</v>
      </c>
      <c r="J17" s="93">
        <v>5</v>
      </c>
    </row>
    <row r="18" spans="1:10" ht="18" customHeight="1" x14ac:dyDescent="0.2">
      <c r="A18" s="32" t="s">
        <v>165</v>
      </c>
      <c r="B18" s="92">
        <v>1</v>
      </c>
      <c r="C18" s="92">
        <v>4</v>
      </c>
      <c r="D18" s="92">
        <v>0</v>
      </c>
      <c r="E18" s="92">
        <v>1</v>
      </c>
      <c r="F18" s="92">
        <v>0</v>
      </c>
      <c r="G18" s="92">
        <v>2</v>
      </c>
      <c r="H18" s="92">
        <v>0</v>
      </c>
      <c r="I18" s="92">
        <v>0</v>
      </c>
      <c r="J18" s="93">
        <v>8</v>
      </c>
    </row>
    <row r="19" spans="1:10" ht="18" customHeight="1" x14ac:dyDescent="0.2">
      <c r="A19" s="32" t="s">
        <v>36</v>
      </c>
      <c r="B19" s="92">
        <v>0</v>
      </c>
      <c r="C19" s="92">
        <v>2</v>
      </c>
      <c r="D19" s="92">
        <v>0</v>
      </c>
      <c r="E19" s="92">
        <v>0</v>
      </c>
      <c r="F19" s="92">
        <v>0</v>
      </c>
      <c r="G19" s="92">
        <v>0</v>
      </c>
      <c r="H19" s="92">
        <v>0</v>
      </c>
      <c r="I19" s="92">
        <v>0</v>
      </c>
      <c r="J19" s="93">
        <v>2</v>
      </c>
    </row>
    <row r="20" spans="1:10" ht="18" customHeight="1" x14ac:dyDescent="0.2">
      <c r="A20" s="32" t="s">
        <v>37</v>
      </c>
      <c r="B20" s="92">
        <v>0</v>
      </c>
      <c r="C20" s="92">
        <v>18</v>
      </c>
      <c r="D20" s="92">
        <v>0</v>
      </c>
      <c r="E20" s="92">
        <v>5</v>
      </c>
      <c r="F20" s="92">
        <v>0</v>
      </c>
      <c r="G20" s="92">
        <v>1</v>
      </c>
      <c r="H20" s="92">
        <v>1</v>
      </c>
      <c r="I20" s="92">
        <v>1</v>
      </c>
      <c r="J20" s="93">
        <v>26</v>
      </c>
    </row>
    <row r="21" spans="1:10" ht="18" customHeight="1" x14ac:dyDescent="0.2">
      <c r="A21" s="32" t="s">
        <v>103</v>
      </c>
      <c r="B21" s="92">
        <v>0</v>
      </c>
      <c r="C21" s="92">
        <v>0</v>
      </c>
      <c r="D21" s="92">
        <v>0</v>
      </c>
      <c r="E21" s="92">
        <v>1</v>
      </c>
      <c r="F21" s="92">
        <v>0</v>
      </c>
      <c r="G21" s="92">
        <v>0</v>
      </c>
      <c r="H21" s="92">
        <v>0</v>
      </c>
      <c r="I21" s="92">
        <v>0</v>
      </c>
      <c r="J21" s="93">
        <v>1</v>
      </c>
    </row>
    <row r="22" spans="1:10" ht="18" customHeight="1" x14ac:dyDescent="0.2">
      <c r="A22" s="32" t="s">
        <v>104</v>
      </c>
      <c r="B22" s="92">
        <v>0</v>
      </c>
      <c r="C22" s="92">
        <v>0</v>
      </c>
      <c r="D22" s="92">
        <v>0</v>
      </c>
      <c r="E22" s="92">
        <v>1</v>
      </c>
      <c r="F22" s="92">
        <v>0</v>
      </c>
      <c r="G22" s="92">
        <v>0</v>
      </c>
      <c r="H22" s="92">
        <v>0</v>
      </c>
      <c r="I22" s="92">
        <v>0</v>
      </c>
      <c r="J22" s="93">
        <v>1</v>
      </c>
    </row>
    <row r="23" spans="1:10" ht="18" customHeight="1" x14ac:dyDescent="0.2">
      <c r="A23" s="32" t="s">
        <v>27</v>
      </c>
      <c r="B23" s="92">
        <v>0</v>
      </c>
      <c r="C23" s="92">
        <v>1</v>
      </c>
      <c r="D23" s="92">
        <v>3</v>
      </c>
      <c r="E23" s="92">
        <v>0</v>
      </c>
      <c r="F23" s="92">
        <v>0</v>
      </c>
      <c r="G23" s="92">
        <v>1</v>
      </c>
      <c r="H23" s="92">
        <v>0</v>
      </c>
      <c r="I23" s="92">
        <f>1+1</f>
        <v>2</v>
      </c>
      <c r="J23" s="93">
        <v>7</v>
      </c>
    </row>
    <row r="24" spans="1:10" s="30" customFormat="1" ht="18" customHeight="1" x14ac:dyDescent="0.2">
      <c r="A24" s="33" t="s">
        <v>11</v>
      </c>
      <c r="B24" s="94">
        <v>15</v>
      </c>
      <c r="C24" s="94">
        <v>173</v>
      </c>
      <c r="D24" s="94">
        <v>17</v>
      </c>
      <c r="E24" s="94">
        <v>35</v>
      </c>
      <c r="F24" s="94">
        <v>2</v>
      </c>
      <c r="G24" s="94">
        <v>42</v>
      </c>
      <c r="H24" s="94">
        <v>17</v>
      </c>
      <c r="I24" s="94">
        <f>21+1</f>
        <v>22</v>
      </c>
      <c r="J24" s="93">
        <v>323</v>
      </c>
    </row>
    <row r="25" spans="1:10" ht="15" customHeight="1" x14ac:dyDescent="0.2"/>
    <row r="26" spans="1:10" ht="15" customHeight="1" x14ac:dyDescent="0.2"/>
    <row r="27" spans="1:10" ht="15" customHeight="1" x14ac:dyDescent="0.2"/>
  </sheetData>
  <sheetProtection algorithmName="SHA-512" hashValue="NZEIPjLNE26ATdTlpKP1ZHc8noOQiE1prHagGyBy2xmNoyM/v52fRVG/UkCpDwtaJQnoTlJ9vY9alW1L8fSQ8Q==" saltValue="c0kRCzuD8j9NRYuOdLJ/FQ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0">
    <tabColor rgb="FFFFC000"/>
    <pageSetUpPr fitToPage="1"/>
  </sheetPr>
  <dimension ref="A1:J27"/>
  <sheetViews>
    <sheetView showGridLines="0" zoomScaleNormal="100" workbookViewId="0">
      <selection sqref="A1:J1"/>
    </sheetView>
  </sheetViews>
  <sheetFormatPr baseColWidth="10" defaultColWidth="11.5703125" defaultRowHeight="15" x14ac:dyDescent="0.3"/>
  <cols>
    <col min="1" max="1" width="25.7109375" style="3" customWidth="1"/>
    <col min="2" max="8" width="10.7109375" style="3" customWidth="1"/>
    <col min="9" max="9" width="10.7109375" style="5" customWidth="1"/>
    <col min="10" max="10" width="10.7109375" style="3" customWidth="1"/>
    <col min="11" max="16384" width="11.5703125" style="3"/>
  </cols>
  <sheetData>
    <row r="1" spans="1:10" ht="31.5" customHeight="1" x14ac:dyDescent="0.3">
      <c r="A1" s="195" t="s">
        <v>139</v>
      </c>
      <c r="B1" s="209"/>
      <c r="C1" s="209"/>
      <c r="D1" s="209"/>
      <c r="E1" s="209"/>
      <c r="F1" s="209"/>
      <c r="G1" s="209"/>
      <c r="H1" s="209"/>
      <c r="I1" s="209"/>
      <c r="J1" s="209"/>
    </row>
    <row r="2" spans="1:10" ht="19.899999999999999" customHeight="1" x14ac:dyDescent="0.3">
      <c r="A2" s="23"/>
      <c r="B2" s="24"/>
      <c r="C2" s="24"/>
      <c r="D2" s="24"/>
      <c r="E2" s="24"/>
      <c r="F2" s="24"/>
      <c r="G2" s="24"/>
      <c r="H2" s="24"/>
      <c r="I2" s="24"/>
      <c r="J2" s="7" t="s">
        <v>70</v>
      </c>
    </row>
    <row r="3" spans="1:10" s="4" customFormat="1" ht="64.5" customHeight="1" x14ac:dyDescent="0.2">
      <c r="A3" s="66" t="s">
        <v>197</v>
      </c>
      <c r="B3" s="71" t="s">
        <v>63</v>
      </c>
      <c r="C3" s="71" t="s">
        <v>66</v>
      </c>
      <c r="D3" s="71" t="s">
        <v>65</v>
      </c>
      <c r="E3" s="71" t="s">
        <v>67</v>
      </c>
      <c r="F3" s="71" t="s">
        <v>68</v>
      </c>
      <c r="G3" s="41" t="s">
        <v>137</v>
      </c>
      <c r="H3" s="41" t="s">
        <v>138</v>
      </c>
      <c r="I3" s="41" t="s">
        <v>136</v>
      </c>
      <c r="J3" s="72" t="s">
        <v>11</v>
      </c>
    </row>
    <row r="4" spans="1:10" ht="15.95" customHeight="1" x14ac:dyDescent="0.3">
      <c r="A4" s="48" t="s">
        <v>29</v>
      </c>
      <c r="B4" s="50">
        <v>2.6315789473684208</v>
      </c>
      <c r="C4" s="50">
        <v>63.157894736842103</v>
      </c>
      <c r="D4" s="50">
        <v>2.6315789473684208</v>
      </c>
      <c r="E4" s="50">
        <v>13.157894736842104</v>
      </c>
      <c r="F4" s="50">
        <v>0</v>
      </c>
      <c r="G4" s="50">
        <v>7.8947368421052628</v>
      </c>
      <c r="H4" s="50">
        <v>5.2631578947368416</v>
      </c>
      <c r="I4" s="50">
        <v>5.2631578947368416</v>
      </c>
      <c r="J4" s="51">
        <v>100</v>
      </c>
    </row>
    <row r="5" spans="1:10" ht="15.95" customHeight="1" x14ac:dyDescent="0.3">
      <c r="A5" s="48" t="s">
        <v>31</v>
      </c>
      <c r="B5" s="52">
        <v>0</v>
      </c>
      <c r="C5" s="52">
        <v>69.230769230769226</v>
      </c>
      <c r="D5" s="52">
        <v>0</v>
      </c>
      <c r="E5" s="52">
        <v>15.384615384615385</v>
      </c>
      <c r="F5" s="52">
        <v>0</v>
      </c>
      <c r="G5" s="52">
        <v>15.384615384615385</v>
      </c>
      <c r="H5" s="52">
        <v>0</v>
      </c>
      <c r="I5" s="52">
        <v>0</v>
      </c>
      <c r="J5" s="53">
        <v>100</v>
      </c>
    </row>
    <row r="6" spans="1:10" ht="15.95" customHeight="1" x14ac:dyDescent="0.3">
      <c r="A6" s="48" t="s">
        <v>43</v>
      </c>
      <c r="B6" s="52">
        <v>0</v>
      </c>
      <c r="C6" s="52">
        <v>40</v>
      </c>
      <c r="D6" s="52">
        <v>0</v>
      </c>
      <c r="E6" s="52">
        <v>20</v>
      </c>
      <c r="F6" s="52">
        <v>0</v>
      </c>
      <c r="G6" s="52">
        <v>40</v>
      </c>
      <c r="H6" s="52">
        <v>0</v>
      </c>
      <c r="I6" s="52">
        <v>0</v>
      </c>
      <c r="J6" s="53">
        <v>100</v>
      </c>
    </row>
    <row r="7" spans="1:10" ht="15.95" customHeight="1" x14ac:dyDescent="0.3">
      <c r="A7" s="48" t="s">
        <v>91</v>
      </c>
      <c r="B7" s="52">
        <v>5.5555555555555554</v>
      </c>
      <c r="C7" s="52">
        <v>50</v>
      </c>
      <c r="D7" s="52">
        <v>5.5555555555555554</v>
      </c>
      <c r="E7" s="52">
        <v>16.666666666666664</v>
      </c>
      <c r="F7" s="52">
        <v>0</v>
      </c>
      <c r="G7" s="52">
        <v>5.5555555555555554</v>
      </c>
      <c r="H7" s="52">
        <v>0</v>
      </c>
      <c r="I7" s="52">
        <v>16.666666666666664</v>
      </c>
      <c r="J7" s="53">
        <v>100</v>
      </c>
    </row>
    <row r="8" spans="1:10" ht="15.95" customHeight="1" x14ac:dyDescent="0.3">
      <c r="A8" s="48" t="s">
        <v>30</v>
      </c>
      <c r="B8" s="52">
        <v>22.222222222222221</v>
      </c>
      <c r="C8" s="52">
        <v>44.444444444444443</v>
      </c>
      <c r="D8" s="52">
        <v>0</v>
      </c>
      <c r="E8" s="52">
        <v>0</v>
      </c>
      <c r="F8" s="52">
        <v>0</v>
      </c>
      <c r="G8" s="52">
        <v>0</v>
      </c>
      <c r="H8" s="52">
        <v>33.333333333333329</v>
      </c>
      <c r="I8" s="52">
        <v>0</v>
      </c>
      <c r="J8" s="53">
        <v>100</v>
      </c>
    </row>
    <row r="9" spans="1:10" ht="15.95" customHeight="1" x14ac:dyDescent="0.3">
      <c r="A9" s="48" t="s">
        <v>93</v>
      </c>
      <c r="B9" s="52">
        <v>0</v>
      </c>
      <c r="C9" s="52">
        <v>0</v>
      </c>
      <c r="D9" s="52">
        <v>0</v>
      </c>
      <c r="E9" s="52">
        <v>50</v>
      </c>
      <c r="F9" s="52">
        <v>0</v>
      </c>
      <c r="G9" s="52">
        <v>0</v>
      </c>
      <c r="H9" s="52">
        <v>50</v>
      </c>
      <c r="I9" s="52">
        <v>0</v>
      </c>
      <c r="J9" s="53">
        <v>100</v>
      </c>
    </row>
    <row r="10" spans="1:10" ht="15.95" customHeight="1" x14ac:dyDescent="0.3">
      <c r="A10" s="48" t="s">
        <v>94</v>
      </c>
      <c r="B10" s="52">
        <v>28.571428571428569</v>
      </c>
      <c r="C10" s="52">
        <v>28.571428571428569</v>
      </c>
      <c r="D10" s="52">
        <v>0</v>
      </c>
      <c r="E10" s="52">
        <v>0</v>
      </c>
      <c r="F10" s="52">
        <v>0</v>
      </c>
      <c r="G10" s="52">
        <v>14.285714285714285</v>
      </c>
      <c r="H10" s="52">
        <v>14.285714285714285</v>
      </c>
      <c r="I10" s="52">
        <v>14.285714285714285</v>
      </c>
      <c r="J10" s="53">
        <v>100</v>
      </c>
    </row>
    <row r="11" spans="1:10" ht="15.95" customHeight="1" x14ac:dyDescent="0.3">
      <c r="A11" s="48" t="s">
        <v>49</v>
      </c>
      <c r="B11" s="52">
        <v>33.333333333333329</v>
      </c>
      <c r="C11" s="52">
        <v>0</v>
      </c>
      <c r="D11" s="52">
        <v>0</v>
      </c>
      <c r="E11" s="52">
        <v>66.666666666666657</v>
      </c>
      <c r="F11" s="52">
        <v>0</v>
      </c>
      <c r="G11" s="52">
        <v>0</v>
      </c>
      <c r="H11" s="52">
        <v>0</v>
      </c>
      <c r="I11" s="52">
        <v>0</v>
      </c>
      <c r="J11" s="53">
        <v>100</v>
      </c>
    </row>
    <row r="12" spans="1:10" ht="15.95" customHeight="1" x14ac:dyDescent="0.3">
      <c r="A12" s="48" t="s">
        <v>41</v>
      </c>
      <c r="B12" s="52">
        <v>4.4247787610619467</v>
      </c>
      <c r="C12" s="52">
        <v>52.212389380530979</v>
      </c>
      <c r="D12" s="52">
        <v>8.8495575221238933</v>
      </c>
      <c r="E12" s="52">
        <v>7.0796460176991154</v>
      </c>
      <c r="F12" s="52">
        <v>0.88495575221238942</v>
      </c>
      <c r="G12" s="52">
        <v>15.929203539823009</v>
      </c>
      <c r="H12" s="52">
        <v>2.6548672566371683</v>
      </c>
      <c r="I12" s="52">
        <v>7.9646017699115044</v>
      </c>
      <c r="J12" s="53">
        <v>100</v>
      </c>
    </row>
    <row r="13" spans="1:10" ht="15.95" customHeight="1" x14ac:dyDescent="0.3">
      <c r="A13" s="48" t="s">
        <v>97</v>
      </c>
      <c r="B13" s="52">
        <v>0</v>
      </c>
      <c r="C13" s="52">
        <v>44.444444444444443</v>
      </c>
      <c r="D13" s="52">
        <v>5.5555555555555554</v>
      </c>
      <c r="E13" s="52">
        <v>11.111111111111111</v>
      </c>
      <c r="F13" s="52">
        <v>0</v>
      </c>
      <c r="G13" s="52">
        <v>38.888888888888893</v>
      </c>
      <c r="H13" s="52">
        <v>0</v>
      </c>
      <c r="I13" s="52">
        <v>0</v>
      </c>
      <c r="J13" s="53">
        <v>100</v>
      </c>
    </row>
    <row r="14" spans="1:10" ht="15.95" customHeight="1" x14ac:dyDescent="0.3">
      <c r="A14" s="48" t="s">
        <v>98</v>
      </c>
      <c r="B14" s="52">
        <v>0</v>
      </c>
      <c r="C14" s="52">
        <v>55.000000000000007</v>
      </c>
      <c r="D14" s="52">
        <v>5</v>
      </c>
      <c r="E14" s="52">
        <v>5</v>
      </c>
      <c r="F14" s="52">
        <v>0</v>
      </c>
      <c r="G14" s="52">
        <v>10</v>
      </c>
      <c r="H14" s="52">
        <v>5</v>
      </c>
      <c r="I14" s="52">
        <v>20</v>
      </c>
      <c r="J14" s="53">
        <v>100</v>
      </c>
    </row>
    <row r="15" spans="1:10" ht="15.95" customHeight="1" x14ac:dyDescent="0.3">
      <c r="A15" s="48" t="s">
        <v>87</v>
      </c>
      <c r="B15" s="52">
        <v>10</v>
      </c>
      <c r="C15" s="52">
        <v>65</v>
      </c>
      <c r="D15" s="52">
        <v>0</v>
      </c>
      <c r="E15" s="52">
        <v>10</v>
      </c>
      <c r="F15" s="52">
        <v>0</v>
      </c>
      <c r="G15" s="52">
        <v>5</v>
      </c>
      <c r="H15" s="52">
        <v>10</v>
      </c>
      <c r="I15" s="52">
        <v>0</v>
      </c>
      <c r="J15" s="53">
        <v>100</v>
      </c>
    </row>
    <row r="16" spans="1:10" ht="15.95" customHeight="1" x14ac:dyDescent="0.3">
      <c r="A16" s="48" t="s">
        <v>33</v>
      </c>
      <c r="B16" s="52">
        <v>0</v>
      </c>
      <c r="C16" s="52">
        <v>57.142857142857139</v>
      </c>
      <c r="D16" s="52">
        <v>0</v>
      </c>
      <c r="E16" s="52">
        <v>0</v>
      </c>
      <c r="F16" s="52">
        <v>0</v>
      </c>
      <c r="G16" s="52">
        <v>14.285714285714285</v>
      </c>
      <c r="H16" s="52">
        <v>28.571428571428569</v>
      </c>
      <c r="I16" s="52">
        <v>0</v>
      </c>
      <c r="J16" s="53">
        <v>100</v>
      </c>
    </row>
    <row r="17" spans="1:10" ht="15.95" customHeight="1" x14ac:dyDescent="0.3">
      <c r="A17" s="48" t="s">
        <v>35</v>
      </c>
      <c r="B17" s="52">
        <v>0</v>
      </c>
      <c r="C17" s="52">
        <v>60</v>
      </c>
      <c r="D17" s="52">
        <v>0</v>
      </c>
      <c r="E17" s="52">
        <v>0</v>
      </c>
      <c r="F17" s="52">
        <v>20</v>
      </c>
      <c r="G17" s="52">
        <v>0</v>
      </c>
      <c r="H17" s="52">
        <v>20</v>
      </c>
      <c r="I17" s="52">
        <v>0</v>
      </c>
      <c r="J17" s="53">
        <v>100</v>
      </c>
    </row>
    <row r="18" spans="1:10" ht="15.95" customHeight="1" x14ac:dyDescent="0.3">
      <c r="A18" s="48" t="s">
        <v>170</v>
      </c>
      <c r="B18" s="52">
        <v>12.5</v>
      </c>
      <c r="C18" s="52">
        <v>50</v>
      </c>
      <c r="D18" s="52">
        <v>0</v>
      </c>
      <c r="E18" s="52">
        <v>12.5</v>
      </c>
      <c r="F18" s="52">
        <v>0</v>
      </c>
      <c r="G18" s="52">
        <v>25</v>
      </c>
      <c r="H18" s="52">
        <v>0</v>
      </c>
      <c r="I18" s="52">
        <v>0</v>
      </c>
      <c r="J18" s="53">
        <v>100</v>
      </c>
    </row>
    <row r="19" spans="1:10" ht="15.95" customHeight="1" x14ac:dyDescent="0.3">
      <c r="A19" s="48" t="s">
        <v>36</v>
      </c>
      <c r="B19" s="52">
        <v>0</v>
      </c>
      <c r="C19" s="52">
        <v>100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3">
        <v>100</v>
      </c>
    </row>
    <row r="20" spans="1:10" ht="15.95" customHeight="1" x14ac:dyDescent="0.3">
      <c r="A20" s="48" t="s">
        <v>37</v>
      </c>
      <c r="B20" s="52">
        <v>0</v>
      </c>
      <c r="C20" s="52">
        <v>69.230769230769226</v>
      </c>
      <c r="D20" s="52">
        <v>0</v>
      </c>
      <c r="E20" s="52">
        <v>19.230769230769234</v>
      </c>
      <c r="F20" s="52">
        <v>0</v>
      </c>
      <c r="G20" s="52">
        <v>3.8461538461538463</v>
      </c>
      <c r="H20" s="52">
        <v>3.8461538461538463</v>
      </c>
      <c r="I20" s="52">
        <v>3.8461538461538463</v>
      </c>
      <c r="J20" s="53">
        <v>100</v>
      </c>
    </row>
    <row r="21" spans="1:10" ht="15.95" customHeight="1" x14ac:dyDescent="0.3">
      <c r="A21" s="48" t="s">
        <v>103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2">
        <v>0</v>
      </c>
      <c r="H21" s="52">
        <v>0</v>
      </c>
      <c r="I21" s="52">
        <v>0</v>
      </c>
      <c r="J21" s="53">
        <v>100</v>
      </c>
    </row>
    <row r="22" spans="1:10" ht="15.95" customHeight="1" x14ac:dyDescent="0.3">
      <c r="A22" s="48" t="s">
        <v>104</v>
      </c>
      <c r="B22" s="52">
        <v>0</v>
      </c>
      <c r="C22" s="52">
        <v>0</v>
      </c>
      <c r="D22" s="52">
        <v>0</v>
      </c>
      <c r="E22" s="52">
        <v>100</v>
      </c>
      <c r="F22" s="52">
        <v>0</v>
      </c>
      <c r="G22" s="52">
        <v>0</v>
      </c>
      <c r="H22" s="52">
        <v>0</v>
      </c>
      <c r="I22" s="52">
        <v>0</v>
      </c>
      <c r="J22" s="53">
        <v>100</v>
      </c>
    </row>
    <row r="23" spans="1:10" ht="15.95" customHeight="1" x14ac:dyDescent="0.3">
      <c r="A23" s="48" t="s">
        <v>27</v>
      </c>
      <c r="B23" s="52">
        <v>0</v>
      </c>
      <c r="C23" s="52">
        <v>14.285714285714285</v>
      </c>
      <c r="D23" s="52">
        <v>42.857142857142854</v>
      </c>
      <c r="E23" s="52">
        <v>0</v>
      </c>
      <c r="F23" s="52">
        <v>0</v>
      </c>
      <c r="G23" s="52">
        <v>14.285714285714285</v>
      </c>
      <c r="H23" s="52">
        <v>0</v>
      </c>
      <c r="I23" s="52">
        <v>14.285714285714285</v>
      </c>
      <c r="J23" s="53">
        <v>100</v>
      </c>
    </row>
    <row r="24" spans="1:10" s="5" customFormat="1" ht="15.95" customHeight="1" x14ac:dyDescent="0.3">
      <c r="A24" s="49" t="s">
        <v>11</v>
      </c>
      <c r="B24" s="54">
        <v>4.643962848297214</v>
      </c>
      <c r="C24" s="54">
        <v>53.56037151702786</v>
      </c>
      <c r="D24" s="54">
        <v>5.2631578947368416</v>
      </c>
      <c r="E24" s="54">
        <v>10.835913312693499</v>
      </c>
      <c r="F24" s="54">
        <v>0.61919504643962853</v>
      </c>
      <c r="G24" s="54">
        <v>13.003095975232199</v>
      </c>
      <c r="H24" s="54">
        <v>5.2631578947368416</v>
      </c>
      <c r="I24" s="54">
        <v>6.5015479876160995</v>
      </c>
      <c r="J24" s="53">
        <v>100</v>
      </c>
    </row>
    <row r="25" spans="1:10" ht="15" customHeight="1" x14ac:dyDescent="0.3"/>
    <row r="26" spans="1:10" ht="15" customHeight="1" x14ac:dyDescent="0.3"/>
    <row r="27" spans="1:10" ht="15" customHeight="1" x14ac:dyDescent="0.3"/>
  </sheetData>
  <sheetProtection algorithmName="SHA-512" hashValue="ap5CSOmOSoWsnubCwYBNFKrBYLrY9re4bo0JPlbhycnCdbEY7uydCFDwS9yJXaAhyOZBBwGsTDPyMgSX2uUTgQ==" saltValue="kxWRN5tDEqGA4/07PoN4kw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21">
    <tabColor theme="6" tint="-0.249977111117893"/>
  </sheetPr>
  <dimension ref="A1:M7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2" width="11.5703125" style="6" customWidth="1"/>
    <col min="3" max="6" width="11.5703125" style="6"/>
    <col min="7" max="7" width="19.85546875" style="6" customWidth="1"/>
    <col min="8" max="10" width="11.5703125" style="6"/>
    <col min="11" max="13" width="11.5703125" style="6" customWidth="1"/>
    <col min="14" max="16384" width="11.5703125" style="6"/>
  </cols>
  <sheetData>
    <row r="1" spans="1:13" ht="32.25" customHeight="1" x14ac:dyDescent="0.3">
      <c r="A1" s="201" t="s">
        <v>140</v>
      </c>
      <c r="B1" s="209"/>
      <c r="C1" s="209"/>
      <c r="D1" s="209"/>
      <c r="E1" s="209"/>
      <c r="F1" s="209"/>
      <c r="G1" s="209"/>
      <c r="K1" s="2"/>
      <c r="L1" s="2"/>
      <c r="M1" s="2"/>
    </row>
    <row r="2" spans="1:13" ht="14.45" customHeight="1" x14ac:dyDescent="0.3">
      <c r="G2" s="7" t="s">
        <v>69</v>
      </c>
      <c r="K2" s="1"/>
      <c r="L2" s="1"/>
      <c r="M2" s="1"/>
    </row>
    <row r="3" spans="1:13" ht="17.25" x14ac:dyDescent="0.3">
      <c r="A3" s="8"/>
      <c r="B3" s="8"/>
      <c r="C3" s="8"/>
      <c r="D3" s="8"/>
      <c r="E3" s="8"/>
      <c r="F3" s="8"/>
      <c r="G3" s="8"/>
      <c r="L3" s="10"/>
    </row>
    <row r="4" spans="1:13" x14ac:dyDescent="0.3">
      <c r="L4" s="10"/>
    </row>
    <row r="5" spans="1:13" x14ac:dyDescent="0.3">
      <c r="L5" s="10"/>
    </row>
    <row r="6" spans="1:13" x14ac:dyDescent="0.3">
      <c r="L6" s="10"/>
    </row>
    <row r="7" spans="1:13" x14ac:dyDescent="0.3">
      <c r="L7" s="10"/>
    </row>
  </sheetData>
  <sheetProtection algorithmName="SHA-512" hashValue="aKGQYBvXlQiC/bPxNVQ6HtyZ+PIra1EjyrN8u12G7Pw31dmZPWsXIRJrjQrZkqFL5kkiAYsoRN6kL3gUkS+S+g==" saltValue="Af1Oh+HmDLF5ufngZBwbw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8000"/>
  </sheetPr>
  <dimension ref="A1:N8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2" width="11.5703125" style="6" customWidth="1"/>
    <col min="3" max="6" width="11.5703125" style="6"/>
    <col min="7" max="7" width="19.85546875" style="6" customWidth="1"/>
    <col min="8" max="8" width="11.5703125" style="6"/>
    <col min="9" max="13" width="11.5703125" style="6" hidden="1" customWidth="1"/>
    <col min="14" max="16384" width="11.5703125" style="6"/>
  </cols>
  <sheetData>
    <row r="1" spans="1:14" ht="32.25" customHeight="1" x14ac:dyDescent="0.3">
      <c r="A1" s="201" t="s">
        <v>314</v>
      </c>
      <c r="B1" s="209"/>
      <c r="C1" s="209"/>
      <c r="D1" s="209"/>
      <c r="E1" s="209"/>
      <c r="F1" s="209"/>
      <c r="G1" s="209"/>
      <c r="I1" s="174"/>
      <c r="J1" s="174" t="s">
        <v>270</v>
      </c>
      <c r="K1" s="174" t="s">
        <v>271</v>
      </c>
      <c r="L1" s="174" t="s">
        <v>272</v>
      </c>
      <c r="M1" s="174"/>
      <c r="N1" s="174"/>
    </row>
    <row r="2" spans="1:14" ht="14.45" customHeight="1" x14ac:dyDescent="0.3">
      <c r="G2" s="7" t="s">
        <v>69</v>
      </c>
      <c r="I2" s="174" t="s">
        <v>74</v>
      </c>
      <c r="J2" s="175">
        <v>72</v>
      </c>
      <c r="K2" s="175">
        <v>52</v>
      </c>
      <c r="L2" s="175">
        <v>18</v>
      </c>
      <c r="M2" s="174"/>
      <c r="N2" s="174"/>
    </row>
    <row r="3" spans="1:14" ht="17.25" x14ac:dyDescent="0.3">
      <c r="A3" s="8"/>
      <c r="B3" s="8"/>
      <c r="C3" s="8"/>
      <c r="D3" s="8"/>
      <c r="E3" s="8"/>
      <c r="F3" s="8"/>
      <c r="G3" s="8"/>
      <c r="I3" s="174" t="s">
        <v>75</v>
      </c>
      <c r="J3" s="175">
        <v>68</v>
      </c>
      <c r="K3" s="175">
        <v>45</v>
      </c>
      <c r="L3" s="175">
        <v>22</v>
      </c>
      <c r="M3" s="174"/>
      <c r="N3" s="174"/>
    </row>
    <row r="4" spans="1:14" x14ac:dyDescent="0.3">
      <c r="I4" s="174" t="s">
        <v>76</v>
      </c>
      <c r="J4" s="175">
        <v>68</v>
      </c>
      <c r="K4" s="175">
        <v>54</v>
      </c>
      <c r="L4" s="175">
        <v>36</v>
      </c>
      <c r="M4" s="174"/>
      <c r="N4" s="174"/>
    </row>
    <row r="5" spans="1:14" x14ac:dyDescent="0.3">
      <c r="I5" s="174" t="s">
        <v>77</v>
      </c>
      <c r="J5" s="175">
        <v>83</v>
      </c>
      <c r="K5" s="175">
        <v>64</v>
      </c>
      <c r="L5" s="175">
        <v>62</v>
      </c>
      <c r="M5" s="174"/>
      <c r="N5" s="174"/>
    </row>
    <row r="6" spans="1:14" x14ac:dyDescent="0.3">
      <c r="I6" s="174" t="s">
        <v>78</v>
      </c>
      <c r="J6" s="175">
        <v>31</v>
      </c>
      <c r="K6" s="175">
        <v>23</v>
      </c>
      <c r="L6" s="175">
        <v>23</v>
      </c>
      <c r="M6" s="174"/>
      <c r="N6" s="174"/>
    </row>
    <row r="7" spans="1:14" x14ac:dyDescent="0.3">
      <c r="L7" s="10"/>
    </row>
    <row r="8" spans="1:14" x14ac:dyDescent="0.3">
      <c r="I8" s="82" t="s">
        <v>273</v>
      </c>
    </row>
  </sheetData>
  <sheetProtection algorithmName="SHA-512" hashValue="2qne9jwLIRM/CHE9nL0wjH4AaJ8EwkegYffgfifa+Qn8AH/dcv5QhXzL0ACvMpCBdLH4pTWfoet1n3LM6HBypw==" saltValue="BMxR/MET2BZZkrlmC88K/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22">
    <tabColor rgb="FFFFC000"/>
    <pageSetUpPr fitToPage="1"/>
  </sheetPr>
  <dimension ref="A1:L27"/>
  <sheetViews>
    <sheetView zoomScale="110" zoomScaleNormal="110" workbookViewId="0">
      <selection sqref="A1:J1"/>
    </sheetView>
  </sheetViews>
  <sheetFormatPr baseColWidth="10" defaultColWidth="11.5703125" defaultRowHeight="12.75" x14ac:dyDescent="0.2"/>
  <cols>
    <col min="1" max="1" width="18.28515625" style="26" customWidth="1"/>
    <col min="2" max="8" width="8.7109375" style="26" customWidth="1"/>
    <col min="9" max="9" width="13.5703125" style="30" bestFit="1" customWidth="1"/>
    <col min="10" max="10" width="10.140625" style="26" customWidth="1"/>
    <col min="11" max="16384" width="11.5703125" style="26"/>
  </cols>
  <sheetData>
    <row r="1" spans="1:12" ht="18" customHeight="1" x14ac:dyDescent="0.2">
      <c r="A1" s="195" t="s">
        <v>301</v>
      </c>
      <c r="B1" s="209"/>
      <c r="C1" s="209"/>
      <c r="D1" s="209"/>
      <c r="E1" s="209"/>
      <c r="F1" s="209"/>
      <c r="G1" s="209"/>
      <c r="H1" s="209"/>
      <c r="I1" s="209"/>
      <c r="J1" s="209"/>
      <c r="L1" s="25"/>
    </row>
    <row r="2" spans="1:12" ht="19.899999999999999" customHeight="1" x14ac:dyDescent="0.2">
      <c r="A2" s="55"/>
      <c r="B2" s="40"/>
      <c r="C2" s="40"/>
      <c r="D2" s="40"/>
      <c r="E2" s="40"/>
      <c r="F2" s="40"/>
      <c r="G2" s="40"/>
      <c r="H2" s="40"/>
      <c r="I2" s="40"/>
      <c r="J2" s="25" t="s">
        <v>70</v>
      </c>
    </row>
    <row r="3" spans="1:12" s="29" customFormat="1" ht="54.75" customHeight="1" x14ac:dyDescent="0.2">
      <c r="A3" s="113" t="s">
        <v>199</v>
      </c>
      <c r="B3" s="114" t="s">
        <v>63</v>
      </c>
      <c r="C3" s="114" t="s">
        <v>66</v>
      </c>
      <c r="D3" s="114" t="s">
        <v>65</v>
      </c>
      <c r="E3" s="114" t="s">
        <v>67</v>
      </c>
      <c r="F3" s="114" t="s">
        <v>68</v>
      </c>
      <c r="G3" s="73" t="s">
        <v>137</v>
      </c>
      <c r="H3" s="73" t="s">
        <v>138</v>
      </c>
      <c r="I3" s="73" t="s">
        <v>217</v>
      </c>
      <c r="J3" s="115" t="s">
        <v>11</v>
      </c>
    </row>
    <row r="4" spans="1:12" ht="14.1" customHeight="1" x14ac:dyDescent="0.2">
      <c r="A4" s="126" t="s">
        <v>29</v>
      </c>
      <c r="B4" s="116">
        <v>6.666666666666667</v>
      </c>
      <c r="C4" s="116">
        <v>13.872832369942195</v>
      </c>
      <c r="D4" s="116">
        <v>5.8823529411764701</v>
      </c>
      <c r="E4" s="116">
        <v>14.285714285714285</v>
      </c>
      <c r="F4" s="116">
        <v>0</v>
      </c>
      <c r="G4" s="116">
        <v>7.1428571428571423</v>
      </c>
      <c r="H4" s="116">
        <v>11.76470588235294</v>
      </c>
      <c r="I4" s="116">
        <v>9.5238095238095237</v>
      </c>
      <c r="J4" s="146">
        <v>11.76470588235294</v>
      </c>
    </row>
    <row r="5" spans="1:12" ht="14.1" customHeight="1" x14ac:dyDescent="0.2">
      <c r="A5" s="126" t="s">
        <v>31</v>
      </c>
      <c r="B5" s="117">
        <v>0</v>
      </c>
      <c r="C5" s="117">
        <v>5.202312138728324</v>
      </c>
      <c r="D5" s="117">
        <v>0</v>
      </c>
      <c r="E5" s="117">
        <v>5.7142857142857144</v>
      </c>
      <c r="F5" s="117">
        <v>0</v>
      </c>
      <c r="G5" s="117">
        <v>4.7619047619047619</v>
      </c>
      <c r="H5" s="117">
        <v>0</v>
      </c>
      <c r="I5" s="117">
        <v>0</v>
      </c>
      <c r="J5" s="119">
        <v>4.0247678018575854</v>
      </c>
    </row>
    <row r="6" spans="1:12" ht="14.1" customHeight="1" x14ac:dyDescent="0.2">
      <c r="A6" s="126" t="s">
        <v>43</v>
      </c>
      <c r="B6" s="117">
        <v>0</v>
      </c>
      <c r="C6" s="117">
        <v>1.1560693641618496</v>
      </c>
      <c r="D6" s="117">
        <v>0</v>
      </c>
      <c r="E6" s="117">
        <v>2.8571428571428572</v>
      </c>
      <c r="F6" s="117">
        <v>0</v>
      </c>
      <c r="G6" s="117">
        <v>4.7619047619047619</v>
      </c>
      <c r="H6" s="117">
        <v>0</v>
      </c>
      <c r="I6" s="117">
        <v>0</v>
      </c>
      <c r="J6" s="119">
        <v>1.5479876160990713</v>
      </c>
    </row>
    <row r="7" spans="1:12" ht="14.1" customHeight="1" x14ac:dyDescent="0.2">
      <c r="A7" s="126" t="s">
        <v>91</v>
      </c>
      <c r="B7" s="117">
        <v>6.666666666666667</v>
      </c>
      <c r="C7" s="117">
        <v>5.202312138728324</v>
      </c>
      <c r="D7" s="117">
        <v>5.8823529411764701</v>
      </c>
      <c r="E7" s="117">
        <v>8.5714285714285712</v>
      </c>
      <c r="F7" s="117">
        <v>0</v>
      </c>
      <c r="G7" s="117">
        <v>2.3809523809523809</v>
      </c>
      <c r="H7" s="117">
        <v>0</v>
      </c>
      <c r="I7" s="117">
        <v>14.285714285714285</v>
      </c>
      <c r="J7" s="119">
        <v>5.5727554179566559</v>
      </c>
    </row>
    <row r="8" spans="1:12" ht="14.1" customHeight="1" x14ac:dyDescent="0.2">
      <c r="A8" s="126" t="s">
        <v>30</v>
      </c>
      <c r="B8" s="117">
        <v>13.333333333333334</v>
      </c>
      <c r="C8" s="117">
        <v>2.3121387283236992</v>
      </c>
      <c r="D8" s="117">
        <v>0</v>
      </c>
      <c r="E8" s="117">
        <v>0</v>
      </c>
      <c r="F8" s="117">
        <v>0</v>
      </c>
      <c r="G8" s="117">
        <v>0</v>
      </c>
      <c r="H8" s="117">
        <v>17.647058823529413</v>
      </c>
      <c r="I8" s="117">
        <v>0</v>
      </c>
      <c r="J8" s="119">
        <v>2.7863777089783279</v>
      </c>
    </row>
    <row r="9" spans="1:12" ht="14.1" customHeight="1" x14ac:dyDescent="0.2">
      <c r="A9" s="126" t="s">
        <v>93</v>
      </c>
      <c r="B9" s="117">
        <v>0</v>
      </c>
      <c r="C9" s="117">
        <v>0</v>
      </c>
      <c r="D9" s="117">
        <v>0</v>
      </c>
      <c r="E9" s="117">
        <v>2.8571428571428572</v>
      </c>
      <c r="F9" s="117">
        <v>0</v>
      </c>
      <c r="G9" s="117">
        <v>0</v>
      </c>
      <c r="H9" s="117">
        <v>5.8823529411764701</v>
      </c>
      <c r="I9" s="117">
        <v>0</v>
      </c>
      <c r="J9" s="119">
        <v>0.61919504643962853</v>
      </c>
    </row>
    <row r="10" spans="1:12" ht="14.1" customHeight="1" x14ac:dyDescent="0.2">
      <c r="A10" s="126" t="s">
        <v>94</v>
      </c>
      <c r="B10" s="117">
        <v>13.333333333333334</v>
      </c>
      <c r="C10" s="117">
        <v>1.1560693641618496</v>
      </c>
      <c r="D10" s="117">
        <v>0</v>
      </c>
      <c r="E10" s="117">
        <v>0</v>
      </c>
      <c r="F10" s="117">
        <v>0</v>
      </c>
      <c r="G10" s="117">
        <v>2.3809523809523809</v>
      </c>
      <c r="H10" s="117">
        <v>5.8823529411764701</v>
      </c>
      <c r="I10" s="117">
        <v>4.7619047619047619</v>
      </c>
      <c r="J10" s="119">
        <v>2.1671826625386998</v>
      </c>
    </row>
    <row r="11" spans="1:12" ht="14.1" customHeight="1" x14ac:dyDescent="0.2">
      <c r="A11" s="126" t="s">
        <v>207</v>
      </c>
      <c r="B11" s="117">
        <v>6.666666666666667</v>
      </c>
      <c r="C11" s="117">
        <v>0</v>
      </c>
      <c r="D11" s="117">
        <v>0</v>
      </c>
      <c r="E11" s="117">
        <v>5.7142857142857144</v>
      </c>
      <c r="F11" s="117">
        <v>0</v>
      </c>
      <c r="G11" s="117">
        <v>0</v>
      </c>
      <c r="H11" s="117">
        <v>0</v>
      </c>
      <c r="I11" s="117">
        <v>0</v>
      </c>
      <c r="J11" s="119">
        <v>0.92879256965944268</v>
      </c>
    </row>
    <row r="12" spans="1:12" ht="14.1" customHeight="1" x14ac:dyDescent="0.2">
      <c r="A12" s="126" t="s">
        <v>41</v>
      </c>
      <c r="B12" s="117">
        <v>33.333333333333329</v>
      </c>
      <c r="C12" s="117">
        <v>34.104046242774565</v>
      </c>
      <c r="D12" s="117">
        <v>58.82352941176471</v>
      </c>
      <c r="E12" s="117">
        <v>22.857142857142858</v>
      </c>
      <c r="F12" s="117">
        <v>50</v>
      </c>
      <c r="G12" s="117">
        <v>42.857142857142854</v>
      </c>
      <c r="H12" s="117">
        <v>17.647058823529413</v>
      </c>
      <c r="I12" s="117">
        <v>42.857142857142854</v>
      </c>
      <c r="J12" s="119">
        <v>34.984520123839005</v>
      </c>
    </row>
    <row r="13" spans="1:12" ht="14.1" customHeight="1" x14ac:dyDescent="0.2">
      <c r="A13" s="126" t="s">
        <v>97</v>
      </c>
      <c r="B13" s="117">
        <v>0</v>
      </c>
      <c r="C13" s="117">
        <v>4.6242774566473983</v>
      </c>
      <c r="D13" s="117">
        <v>5.8823529411764701</v>
      </c>
      <c r="E13" s="117">
        <v>5.7142857142857144</v>
      </c>
      <c r="F13" s="117">
        <v>0</v>
      </c>
      <c r="G13" s="117">
        <v>16.666666666666664</v>
      </c>
      <c r="H13" s="117">
        <v>0</v>
      </c>
      <c r="I13" s="117">
        <v>0</v>
      </c>
      <c r="J13" s="119">
        <v>5.5727554179566559</v>
      </c>
    </row>
    <row r="14" spans="1:12" ht="14.1" customHeight="1" x14ac:dyDescent="0.2">
      <c r="A14" s="126" t="s">
        <v>98</v>
      </c>
      <c r="B14" s="117">
        <v>0</v>
      </c>
      <c r="C14" s="117">
        <v>6.3583815028901727</v>
      </c>
      <c r="D14" s="117">
        <v>5.8823529411764701</v>
      </c>
      <c r="E14" s="117">
        <v>2.8571428571428572</v>
      </c>
      <c r="F14" s="117">
        <v>0</v>
      </c>
      <c r="G14" s="117">
        <v>4.7619047619047619</v>
      </c>
      <c r="H14" s="117">
        <v>5.8823529411764701</v>
      </c>
      <c r="I14" s="117">
        <v>19.047619047619047</v>
      </c>
      <c r="J14" s="119">
        <v>6.1919504643962853</v>
      </c>
    </row>
    <row r="15" spans="1:12" ht="14.1" customHeight="1" x14ac:dyDescent="0.2">
      <c r="A15" s="126" t="s">
        <v>87</v>
      </c>
      <c r="B15" s="117">
        <v>13.333333333333334</v>
      </c>
      <c r="C15" s="117">
        <v>7.5144508670520231</v>
      </c>
      <c r="D15" s="117">
        <v>0</v>
      </c>
      <c r="E15" s="117">
        <v>5.7142857142857144</v>
      </c>
      <c r="F15" s="117">
        <v>0</v>
      </c>
      <c r="G15" s="117">
        <v>2.3809523809523809</v>
      </c>
      <c r="H15" s="117">
        <v>11.76470588235294</v>
      </c>
      <c r="I15" s="117">
        <v>0</v>
      </c>
      <c r="J15" s="119">
        <v>6.1919504643962853</v>
      </c>
    </row>
    <row r="16" spans="1:12" ht="14.1" customHeight="1" x14ac:dyDescent="0.2">
      <c r="A16" s="126" t="s">
        <v>33</v>
      </c>
      <c r="B16" s="117">
        <v>0</v>
      </c>
      <c r="C16" s="117">
        <v>2.3121387283236992</v>
      </c>
      <c r="D16" s="117">
        <v>0</v>
      </c>
      <c r="E16" s="117">
        <v>0</v>
      </c>
      <c r="F16" s="117">
        <v>0</v>
      </c>
      <c r="G16" s="117">
        <v>2.3809523809523809</v>
      </c>
      <c r="H16" s="117">
        <v>11.76470588235294</v>
      </c>
      <c r="I16" s="117">
        <v>0</v>
      </c>
      <c r="J16" s="119">
        <v>2.1671826625386998</v>
      </c>
    </row>
    <row r="17" spans="1:10" ht="14.1" customHeight="1" x14ac:dyDescent="0.2">
      <c r="A17" s="126" t="s">
        <v>35</v>
      </c>
      <c r="B17" s="117">
        <v>0</v>
      </c>
      <c r="C17" s="117">
        <v>1.7341040462427744</v>
      </c>
      <c r="D17" s="117">
        <v>0</v>
      </c>
      <c r="E17" s="117">
        <v>0</v>
      </c>
      <c r="F17" s="117">
        <v>50</v>
      </c>
      <c r="G17" s="117">
        <v>0</v>
      </c>
      <c r="H17" s="117">
        <v>5.8823529411764701</v>
      </c>
      <c r="I17" s="117">
        <v>0</v>
      </c>
      <c r="J17" s="119">
        <v>1.5479876160990713</v>
      </c>
    </row>
    <row r="18" spans="1:10" ht="14.1" customHeight="1" x14ac:dyDescent="0.2">
      <c r="A18" s="126" t="s">
        <v>165</v>
      </c>
      <c r="B18" s="117">
        <v>6.666666666666667</v>
      </c>
      <c r="C18" s="117">
        <v>2.3121387283236992</v>
      </c>
      <c r="D18" s="117">
        <v>0</v>
      </c>
      <c r="E18" s="117">
        <v>2.8571428571428572</v>
      </c>
      <c r="F18" s="117">
        <v>0</v>
      </c>
      <c r="G18" s="117">
        <v>4.7619047619047619</v>
      </c>
      <c r="H18" s="117">
        <v>0</v>
      </c>
      <c r="I18" s="117">
        <v>0</v>
      </c>
      <c r="J18" s="119">
        <v>2.4767801857585141</v>
      </c>
    </row>
    <row r="19" spans="1:10" ht="14.1" customHeight="1" x14ac:dyDescent="0.2">
      <c r="A19" s="126" t="s">
        <v>36</v>
      </c>
      <c r="B19" s="117">
        <v>0</v>
      </c>
      <c r="C19" s="117">
        <v>1.1560693641618496</v>
      </c>
      <c r="D19" s="117">
        <v>0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9">
        <v>0.61919504643962853</v>
      </c>
    </row>
    <row r="20" spans="1:10" ht="14.1" customHeight="1" x14ac:dyDescent="0.2">
      <c r="A20" s="126" t="s">
        <v>37</v>
      </c>
      <c r="B20" s="117">
        <v>0</v>
      </c>
      <c r="C20" s="117">
        <v>10.404624277456648</v>
      </c>
      <c r="D20" s="117">
        <v>0</v>
      </c>
      <c r="E20" s="117">
        <v>14.285714285714285</v>
      </c>
      <c r="F20" s="117">
        <v>0</v>
      </c>
      <c r="G20" s="117">
        <v>2.3809523809523809</v>
      </c>
      <c r="H20" s="117">
        <v>5.8823529411764701</v>
      </c>
      <c r="I20" s="117">
        <v>4.7619047619047619</v>
      </c>
      <c r="J20" s="119">
        <v>8.0495356037151709</v>
      </c>
    </row>
    <row r="21" spans="1:10" ht="14.1" customHeight="1" x14ac:dyDescent="0.2">
      <c r="A21" s="126" t="s">
        <v>103</v>
      </c>
      <c r="B21" s="117">
        <v>0</v>
      </c>
      <c r="C21" s="117">
        <v>0</v>
      </c>
      <c r="D21" s="117">
        <v>0</v>
      </c>
      <c r="E21" s="117">
        <v>2.8571428571428572</v>
      </c>
      <c r="F21" s="117">
        <v>0</v>
      </c>
      <c r="G21" s="117">
        <v>0</v>
      </c>
      <c r="H21" s="117">
        <v>0</v>
      </c>
      <c r="I21" s="117">
        <v>0</v>
      </c>
      <c r="J21" s="119">
        <v>0.30959752321981426</v>
      </c>
    </row>
    <row r="22" spans="1:10" ht="14.1" customHeight="1" x14ac:dyDescent="0.2">
      <c r="A22" s="126" t="s">
        <v>104</v>
      </c>
      <c r="B22" s="117">
        <v>0</v>
      </c>
      <c r="C22" s="117">
        <v>0</v>
      </c>
      <c r="D22" s="117">
        <v>0</v>
      </c>
      <c r="E22" s="117">
        <v>2.8571428571428572</v>
      </c>
      <c r="F22" s="117">
        <v>0</v>
      </c>
      <c r="G22" s="117">
        <v>0</v>
      </c>
      <c r="H22" s="117">
        <v>0</v>
      </c>
      <c r="I22" s="117">
        <v>0</v>
      </c>
      <c r="J22" s="119">
        <v>0.30959752321981426</v>
      </c>
    </row>
    <row r="23" spans="1:10" ht="14.1" customHeight="1" x14ac:dyDescent="0.2">
      <c r="A23" s="126" t="s">
        <v>27</v>
      </c>
      <c r="B23" s="117">
        <v>0</v>
      </c>
      <c r="C23" s="117">
        <v>0.57803468208092479</v>
      </c>
      <c r="D23" s="117">
        <v>17.647058823529413</v>
      </c>
      <c r="E23" s="117">
        <v>0</v>
      </c>
      <c r="F23" s="117">
        <v>0</v>
      </c>
      <c r="G23" s="117">
        <v>2.3809523809523809</v>
      </c>
      <c r="H23" s="117">
        <v>0</v>
      </c>
      <c r="I23" s="117">
        <v>4.7619047619047619</v>
      </c>
      <c r="J23" s="119">
        <v>2.1671826625386998</v>
      </c>
    </row>
    <row r="24" spans="1:10" s="30" customFormat="1" ht="14.1" customHeight="1" x14ac:dyDescent="0.2">
      <c r="A24" s="127" t="s">
        <v>11</v>
      </c>
      <c r="B24" s="118">
        <v>100</v>
      </c>
      <c r="C24" s="118">
        <v>100</v>
      </c>
      <c r="D24" s="118">
        <v>100</v>
      </c>
      <c r="E24" s="118">
        <v>100</v>
      </c>
      <c r="F24" s="118">
        <v>100</v>
      </c>
      <c r="G24" s="118">
        <v>100</v>
      </c>
      <c r="H24" s="118">
        <v>100</v>
      </c>
      <c r="I24" s="118">
        <v>100</v>
      </c>
      <c r="J24" s="119">
        <v>100</v>
      </c>
    </row>
    <row r="25" spans="1:10" ht="15" customHeight="1" x14ac:dyDescent="0.2"/>
    <row r="26" spans="1:10" ht="15" customHeight="1" x14ac:dyDescent="0.2"/>
    <row r="27" spans="1:10" ht="15" customHeight="1" x14ac:dyDescent="0.2"/>
  </sheetData>
  <sheetProtection algorithmName="SHA-512" hashValue="SqL/1IWa3DCefxkA8XSZ8+DeWP8SzmuwV7HUjAbvgjxC8/YQmXaqdnd9LRkNC13/9b7ksAglIOaRUnaY5M2ngw==" saltValue="nJHkrCrSmibN/n7sIilwsw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23">
    <tabColor rgb="FFFFC000"/>
    <pageSetUpPr fitToPage="1"/>
  </sheetPr>
  <dimension ref="A1:G26"/>
  <sheetViews>
    <sheetView showGridLines="0" zoomScaleNormal="100" workbookViewId="0">
      <selection sqref="A1:G1"/>
    </sheetView>
  </sheetViews>
  <sheetFormatPr baseColWidth="10" defaultColWidth="11.5703125" defaultRowHeight="15" x14ac:dyDescent="0.3"/>
  <cols>
    <col min="1" max="1" width="22" style="3" customWidth="1"/>
    <col min="2" max="7" width="15.7109375" style="3" customWidth="1"/>
    <col min="8" max="16384" width="11.5703125" style="3"/>
  </cols>
  <sheetData>
    <row r="1" spans="1:7" ht="27.75" customHeight="1" x14ac:dyDescent="0.3">
      <c r="A1" s="195" t="s">
        <v>141</v>
      </c>
      <c r="B1" s="209"/>
      <c r="C1" s="209"/>
      <c r="D1" s="209"/>
      <c r="E1" s="209"/>
      <c r="F1" s="209"/>
      <c r="G1" s="209"/>
    </row>
    <row r="2" spans="1:7" ht="19.899999999999999" customHeight="1" x14ac:dyDescent="0.3">
      <c r="B2" s="24"/>
      <c r="C2" s="24"/>
      <c r="D2" s="24"/>
      <c r="E2" s="24"/>
      <c r="F2" s="24"/>
      <c r="G2" s="7" t="s">
        <v>72</v>
      </c>
    </row>
    <row r="3" spans="1:7" s="4" customFormat="1" ht="48" customHeight="1" x14ac:dyDescent="0.2">
      <c r="A3" s="113" t="s">
        <v>199</v>
      </c>
      <c r="B3" s="114" t="s">
        <v>71</v>
      </c>
      <c r="C3" s="114" t="s">
        <v>143</v>
      </c>
      <c r="D3" s="114" t="s">
        <v>73</v>
      </c>
      <c r="E3" s="114" t="s">
        <v>144</v>
      </c>
      <c r="F3" s="114" t="s">
        <v>145</v>
      </c>
      <c r="G3" s="115" t="s">
        <v>11</v>
      </c>
    </row>
    <row r="4" spans="1:7" ht="15" customHeight="1" x14ac:dyDescent="0.3">
      <c r="A4" s="126" t="s">
        <v>29</v>
      </c>
      <c r="B4" s="147">
        <v>4</v>
      </c>
      <c r="C4" s="147">
        <v>8</v>
      </c>
      <c r="D4" s="147">
        <v>13</v>
      </c>
      <c r="E4" s="147">
        <v>11</v>
      </c>
      <c r="F4" s="147">
        <v>2</v>
      </c>
      <c r="G4" s="148">
        <v>38</v>
      </c>
    </row>
    <row r="5" spans="1:7" ht="15" customHeight="1" x14ac:dyDescent="0.3">
      <c r="A5" s="126" t="s">
        <v>31</v>
      </c>
      <c r="B5" s="149">
        <v>8</v>
      </c>
      <c r="C5" s="149">
        <v>3</v>
      </c>
      <c r="D5" s="149">
        <v>0</v>
      </c>
      <c r="E5" s="149">
        <v>1</v>
      </c>
      <c r="F5" s="149">
        <v>0</v>
      </c>
      <c r="G5" s="150">
        <v>12</v>
      </c>
    </row>
    <row r="6" spans="1:7" ht="15" customHeight="1" x14ac:dyDescent="0.3">
      <c r="A6" s="126" t="s">
        <v>43</v>
      </c>
      <c r="B6" s="149">
        <v>4</v>
      </c>
      <c r="C6" s="149">
        <v>0</v>
      </c>
      <c r="D6" s="149">
        <v>1</v>
      </c>
      <c r="E6" s="149">
        <v>0</v>
      </c>
      <c r="F6" s="149">
        <v>0</v>
      </c>
      <c r="G6" s="150">
        <v>5</v>
      </c>
    </row>
    <row r="7" spans="1:7" ht="15" customHeight="1" x14ac:dyDescent="0.3">
      <c r="A7" s="126" t="s">
        <v>91</v>
      </c>
      <c r="B7" s="149">
        <v>4</v>
      </c>
      <c r="C7" s="149">
        <v>5</v>
      </c>
      <c r="D7" s="149">
        <v>4</v>
      </c>
      <c r="E7" s="149">
        <v>2</v>
      </c>
      <c r="F7" s="149">
        <v>3</v>
      </c>
      <c r="G7" s="150">
        <v>18</v>
      </c>
    </row>
    <row r="8" spans="1:7" ht="15" customHeight="1" x14ac:dyDescent="0.3">
      <c r="A8" s="126" t="s">
        <v>30</v>
      </c>
      <c r="B8" s="149">
        <v>6</v>
      </c>
      <c r="C8" s="149">
        <v>1</v>
      </c>
      <c r="D8" s="149">
        <v>1</v>
      </c>
      <c r="E8" s="149">
        <v>1</v>
      </c>
      <c r="F8" s="149">
        <v>0</v>
      </c>
      <c r="G8" s="150">
        <v>9</v>
      </c>
    </row>
    <row r="9" spans="1:7" ht="15" customHeight="1" x14ac:dyDescent="0.3">
      <c r="A9" s="126" t="s">
        <v>93</v>
      </c>
      <c r="B9" s="149">
        <v>1</v>
      </c>
      <c r="C9" s="149">
        <v>1</v>
      </c>
      <c r="D9" s="149">
        <v>0</v>
      </c>
      <c r="E9" s="149">
        <v>0</v>
      </c>
      <c r="F9" s="149">
        <v>0</v>
      </c>
      <c r="G9" s="150">
        <v>2</v>
      </c>
    </row>
    <row r="10" spans="1:7" ht="15" customHeight="1" x14ac:dyDescent="0.3">
      <c r="A10" s="126" t="s">
        <v>94</v>
      </c>
      <c r="B10" s="149">
        <v>2</v>
      </c>
      <c r="C10" s="149">
        <v>1</v>
      </c>
      <c r="D10" s="149">
        <v>3</v>
      </c>
      <c r="E10" s="149">
        <v>0</v>
      </c>
      <c r="F10" s="149">
        <v>1</v>
      </c>
      <c r="G10" s="150">
        <v>7</v>
      </c>
    </row>
    <row r="11" spans="1:7" ht="15" customHeight="1" x14ac:dyDescent="0.3">
      <c r="A11" s="126" t="s">
        <v>207</v>
      </c>
      <c r="B11" s="149">
        <v>0</v>
      </c>
      <c r="C11" s="149">
        <v>3</v>
      </c>
      <c r="D11" s="149">
        <v>0</v>
      </c>
      <c r="E11" s="149">
        <v>0</v>
      </c>
      <c r="F11" s="149">
        <v>0</v>
      </c>
      <c r="G11" s="150">
        <v>3</v>
      </c>
    </row>
    <row r="12" spans="1:7" ht="15" customHeight="1" x14ac:dyDescent="0.3">
      <c r="A12" s="126" t="s">
        <v>41</v>
      </c>
      <c r="B12" s="149">
        <v>17</v>
      </c>
      <c r="C12" s="149">
        <v>16</v>
      </c>
      <c r="D12" s="149">
        <v>25</v>
      </c>
      <c r="E12" s="149">
        <v>42</v>
      </c>
      <c r="F12" s="149">
        <v>13</v>
      </c>
      <c r="G12" s="150">
        <v>113</v>
      </c>
    </row>
    <row r="13" spans="1:7" ht="15" customHeight="1" x14ac:dyDescent="0.3">
      <c r="A13" s="126" t="s">
        <v>97</v>
      </c>
      <c r="B13" s="149">
        <v>4</v>
      </c>
      <c r="C13" s="149">
        <v>8</v>
      </c>
      <c r="D13" s="149">
        <v>2</v>
      </c>
      <c r="E13" s="149">
        <v>3</v>
      </c>
      <c r="F13" s="149">
        <v>1</v>
      </c>
      <c r="G13" s="150">
        <v>18</v>
      </c>
    </row>
    <row r="14" spans="1:7" ht="15" customHeight="1" x14ac:dyDescent="0.3">
      <c r="A14" s="126" t="s">
        <v>98</v>
      </c>
      <c r="B14" s="149">
        <v>3</v>
      </c>
      <c r="C14" s="149">
        <v>4</v>
      </c>
      <c r="D14" s="149">
        <v>5</v>
      </c>
      <c r="E14" s="149">
        <v>4</v>
      </c>
      <c r="F14" s="149">
        <v>4</v>
      </c>
      <c r="G14" s="150">
        <v>20</v>
      </c>
    </row>
    <row r="15" spans="1:7" ht="15" customHeight="1" x14ac:dyDescent="0.3">
      <c r="A15" s="126" t="s">
        <v>87</v>
      </c>
      <c r="B15" s="149">
        <v>2</v>
      </c>
      <c r="C15" s="149">
        <v>3</v>
      </c>
      <c r="D15" s="149">
        <v>7</v>
      </c>
      <c r="E15" s="149">
        <v>6</v>
      </c>
      <c r="F15" s="149">
        <v>2</v>
      </c>
      <c r="G15" s="150">
        <v>20</v>
      </c>
    </row>
    <row r="16" spans="1:7" ht="15" customHeight="1" x14ac:dyDescent="0.3">
      <c r="A16" s="126" t="s">
        <v>33</v>
      </c>
      <c r="B16" s="149">
        <v>2</v>
      </c>
      <c r="C16" s="149">
        <v>2</v>
      </c>
      <c r="D16" s="149">
        <v>0</v>
      </c>
      <c r="E16" s="149">
        <v>3</v>
      </c>
      <c r="F16" s="149">
        <v>0</v>
      </c>
      <c r="G16" s="150">
        <v>7</v>
      </c>
    </row>
    <row r="17" spans="1:7" ht="15" customHeight="1" x14ac:dyDescent="0.3">
      <c r="A17" s="126" t="s">
        <v>35</v>
      </c>
      <c r="B17" s="149">
        <v>1</v>
      </c>
      <c r="C17" s="149">
        <v>2</v>
      </c>
      <c r="D17" s="149">
        <v>2</v>
      </c>
      <c r="E17" s="149">
        <v>0</v>
      </c>
      <c r="F17" s="149">
        <v>0</v>
      </c>
      <c r="G17" s="150">
        <v>5</v>
      </c>
    </row>
    <row r="18" spans="1:7" ht="15" customHeight="1" x14ac:dyDescent="0.3">
      <c r="A18" s="126" t="s">
        <v>165</v>
      </c>
      <c r="B18" s="149">
        <v>0</v>
      </c>
      <c r="C18" s="149">
        <v>3</v>
      </c>
      <c r="D18" s="149">
        <v>3</v>
      </c>
      <c r="E18" s="149">
        <v>2</v>
      </c>
      <c r="F18" s="149">
        <v>0</v>
      </c>
      <c r="G18" s="150">
        <v>8</v>
      </c>
    </row>
    <row r="19" spans="1:7" ht="15" customHeight="1" x14ac:dyDescent="0.3">
      <c r="A19" s="126" t="s">
        <v>36</v>
      </c>
      <c r="B19" s="149">
        <v>0</v>
      </c>
      <c r="C19" s="149">
        <v>1</v>
      </c>
      <c r="D19" s="149">
        <v>0</v>
      </c>
      <c r="E19" s="149">
        <v>1</v>
      </c>
      <c r="F19" s="149">
        <v>0</v>
      </c>
      <c r="G19" s="150">
        <v>2</v>
      </c>
    </row>
    <row r="20" spans="1:7" ht="15" customHeight="1" x14ac:dyDescent="0.3">
      <c r="A20" s="126" t="s">
        <v>37</v>
      </c>
      <c r="B20" s="149">
        <v>14</v>
      </c>
      <c r="C20" s="149">
        <v>7</v>
      </c>
      <c r="D20" s="149">
        <v>1</v>
      </c>
      <c r="E20" s="149">
        <v>2</v>
      </c>
      <c r="F20" s="149">
        <v>2</v>
      </c>
      <c r="G20" s="150">
        <v>26</v>
      </c>
    </row>
    <row r="21" spans="1:7" ht="15" customHeight="1" x14ac:dyDescent="0.3">
      <c r="A21" s="126" t="s">
        <v>103</v>
      </c>
      <c r="B21" s="149">
        <v>0</v>
      </c>
      <c r="C21" s="149">
        <v>0</v>
      </c>
      <c r="D21" s="149">
        <v>0</v>
      </c>
      <c r="E21" s="149">
        <v>1</v>
      </c>
      <c r="F21" s="149">
        <v>0</v>
      </c>
      <c r="G21" s="150">
        <v>1</v>
      </c>
    </row>
    <row r="22" spans="1:7" ht="15" customHeight="1" x14ac:dyDescent="0.3">
      <c r="A22" s="126" t="s">
        <v>104</v>
      </c>
      <c r="B22" s="149">
        <v>0</v>
      </c>
      <c r="C22" s="149">
        <v>0</v>
      </c>
      <c r="D22" s="149">
        <v>0</v>
      </c>
      <c r="E22" s="149">
        <v>1</v>
      </c>
      <c r="F22" s="149">
        <v>0</v>
      </c>
      <c r="G22" s="150">
        <v>1</v>
      </c>
    </row>
    <row r="23" spans="1:7" ht="15" customHeight="1" x14ac:dyDescent="0.3">
      <c r="A23" s="126" t="s">
        <v>27</v>
      </c>
      <c r="B23" s="149">
        <v>0</v>
      </c>
      <c r="C23" s="149">
        <v>0</v>
      </c>
      <c r="D23" s="149">
        <v>1</v>
      </c>
      <c r="E23" s="149">
        <v>3</v>
      </c>
      <c r="F23" s="149">
        <v>3</v>
      </c>
      <c r="G23" s="150">
        <v>7</v>
      </c>
    </row>
    <row r="24" spans="1:7" s="5" customFormat="1" ht="15" customHeight="1" x14ac:dyDescent="0.3">
      <c r="A24" s="127" t="s">
        <v>11</v>
      </c>
      <c r="B24" s="151">
        <v>72</v>
      </c>
      <c r="C24" s="151">
        <v>68</v>
      </c>
      <c r="D24" s="151">
        <v>68</v>
      </c>
      <c r="E24" s="151">
        <v>83</v>
      </c>
      <c r="F24" s="151">
        <v>31</v>
      </c>
      <c r="G24" s="150">
        <v>322</v>
      </c>
    </row>
    <row r="25" spans="1:7" ht="15" customHeight="1" x14ac:dyDescent="0.3"/>
    <row r="26" spans="1:7" ht="15" customHeight="1" x14ac:dyDescent="0.3"/>
  </sheetData>
  <sheetProtection algorithmName="SHA-512" hashValue="FMkK9NyxZNPrXco8BLew4obS4K1GxwlUVkeyGNr8gOwDewFKO+L8KD8QTBNchYIo3d9usTwBiBPFD4PfciVJFQ==" saltValue="Lz4KkWUeGTX6jfhN+YU32w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24">
    <tabColor rgb="FFFFC000"/>
    <pageSetUpPr fitToPage="1"/>
  </sheetPr>
  <dimension ref="A1:G26"/>
  <sheetViews>
    <sheetView zoomScale="110" zoomScaleNormal="110" workbookViewId="0">
      <selection sqref="A1:G1"/>
    </sheetView>
  </sheetViews>
  <sheetFormatPr baseColWidth="10" defaultColWidth="11.5703125" defaultRowHeight="12.75" x14ac:dyDescent="0.2"/>
  <cols>
    <col min="1" max="1" width="22.5703125" style="26" customWidth="1"/>
    <col min="2" max="7" width="15.7109375" style="26" customWidth="1"/>
    <col min="8" max="16384" width="11.5703125" style="26"/>
  </cols>
  <sheetData>
    <row r="1" spans="1:7" ht="30" customHeight="1" x14ac:dyDescent="0.2">
      <c r="A1" s="203" t="s">
        <v>310</v>
      </c>
      <c r="B1" s="204"/>
      <c r="C1" s="204"/>
      <c r="D1" s="204"/>
      <c r="E1" s="204"/>
      <c r="F1" s="204"/>
      <c r="G1" s="204"/>
    </row>
    <row r="2" spans="1:7" ht="19.899999999999999" customHeight="1" x14ac:dyDescent="0.2">
      <c r="G2" s="25" t="s">
        <v>70</v>
      </c>
    </row>
    <row r="3" spans="1:7" s="29" customFormat="1" ht="45.75" customHeight="1" x14ac:dyDescent="0.2">
      <c r="A3" s="113" t="s">
        <v>199</v>
      </c>
      <c r="B3" s="114" t="s">
        <v>71</v>
      </c>
      <c r="C3" s="114" t="s">
        <v>143</v>
      </c>
      <c r="D3" s="114" t="s">
        <v>73</v>
      </c>
      <c r="E3" s="114" t="s">
        <v>144</v>
      </c>
      <c r="F3" s="114" t="s">
        <v>145</v>
      </c>
      <c r="G3" s="115" t="s">
        <v>11</v>
      </c>
    </row>
    <row r="4" spans="1:7" ht="12.95" customHeight="1" x14ac:dyDescent="0.2">
      <c r="A4" s="126" t="s">
        <v>29</v>
      </c>
      <c r="B4" s="152">
        <v>10.526315789473683</v>
      </c>
      <c r="C4" s="152">
        <v>21.052631578947366</v>
      </c>
      <c r="D4" s="152">
        <v>34.210526315789473</v>
      </c>
      <c r="E4" s="152">
        <v>28.947368421052634</v>
      </c>
      <c r="F4" s="152">
        <v>5.2631578947368416</v>
      </c>
      <c r="G4" s="153">
        <v>100</v>
      </c>
    </row>
    <row r="5" spans="1:7" ht="12.95" customHeight="1" x14ac:dyDescent="0.2">
      <c r="A5" s="126" t="s">
        <v>31</v>
      </c>
      <c r="B5" s="154">
        <v>66.666666666666657</v>
      </c>
      <c r="C5" s="154">
        <v>25</v>
      </c>
      <c r="D5" s="154">
        <v>0</v>
      </c>
      <c r="E5" s="154">
        <v>8.3333333333333321</v>
      </c>
      <c r="F5" s="154">
        <v>0</v>
      </c>
      <c r="G5" s="155">
        <v>100</v>
      </c>
    </row>
    <row r="6" spans="1:7" ht="12.95" customHeight="1" x14ac:dyDescent="0.2">
      <c r="A6" s="126" t="s">
        <v>43</v>
      </c>
      <c r="B6" s="154">
        <v>80</v>
      </c>
      <c r="C6" s="154">
        <v>0</v>
      </c>
      <c r="D6" s="154">
        <v>20</v>
      </c>
      <c r="E6" s="154">
        <v>0</v>
      </c>
      <c r="F6" s="154">
        <v>0</v>
      </c>
      <c r="G6" s="155">
        <v>100</v>
      </c>
    </row>
    <row r="7" spans="1:7" ht="12.95" customHeight="1" x14ac:dyDescent="0.2">
      <c r="A7" s="126" t="s">
        <v>91</v>
      </c>
      <c r="B7" s="154">
        <v>22.222222222222221</v>
      </c>
      <c r="C7" s="154">
        <v>27.777777777777779</v>
      </c>
      <c r="D7" s="154">
        <v>22.222222222222221</v>
      </c>
      <c r="E7" s="154">
        <v>11.111111111111111</v>
      </c>
      <c r="F7" s="154">
        <v>16.666666666666664</v>
      </c>
      <c r="G7" s="155">
        <v>100</v>
      </c>
    </row>
    <row r="8" spans="1:7" ht="12.95" customHeight="1" x14ac:dyDescent="0.2">
      <c r="A8" s="126" t="s">
        <v>30</v>
      </c>
      <c r="B8" s="154">
        <v>66.666666666666657</v>
      </c>
      <c r="C8" s="154">
        <v>11.111111111111111</v>
      </c>
      <c r="D8" s="154">
        <v>11.111111111111111</v>
      </c>
      <c r="E8" s="154">
        <v>11.111111111111111</v>
      </c>
      <c r="F8" s="154">
        <v>0</v>
      </c>
      <c r="G8" s="155">
        <v>100</v>
      </c>
    </row>
    <row r="9" spans="1:7" ht="12.95" customHeight="1" x14ac:dyDescent="0.2">
      <c r="A9" s="126" t="s">
        <v>93</v>
      </c>
      <c r="B9" s="154">
        <v>50</v>
      </c>
      <c r="C9" s="154">
        <v>50</v>
      </c>
      <c r="D9" s="154">
        <v>0</v>
      </c>
      <c r="E9" s="154">
        <v>0</v>
      </c>
      <c r="F9" s="154">
        <v>0</v>
      </c>
      <c r="G9" s="155">
        <v>100</v>
      </c>
    </row>
    <row r="10" spans="1:7" ht="12.95" customHeight="1" x14ac:dyDescent="0.2">
      <c r="A10" s="126" t="s">
        <v>94</v>
      </c>
      <c r="B10" s="154">
        <v>28.571428571428569</v>
      </c>
      <c r="C10" s="154">
        <v>14.285714285714285</v>
      </c>
      <c r="D10" s="154">
        <v>42.857142857142854</v>
      </c>
      <c r="E10" s="154">
        <v>0</v>
      </c>
      <c r="F10" s="154">
        <v>14.285714285714285</v>
      </c>
      <c r="G10" s="155">
        <v>100</v>
      </c>
    </row>
    <row r="11" spans="1:7" ht="12.95" customHeight="1" x14ac:dyDescent="0.2">
      <c r="A11" s="126" t="s">
        <v>207</v>
      </c>
      <c r="B11" s="154">
        <v>0</v>
      </c>
      <c r="C11" s="154">
        <v>100</v>
      </c>
      <c r="D11" s="154">
        <v>0</v>
      </c>
      <c r="E11" s="154">
        <v>0</v>
      </c>
      <c r="F11" s="154">
        <v>0</v>
      </c>
      <c r="G11" s="155">
        <v>100</v>
      </c>
    </row>
    <row r="12" spans="1:7" ht="12.95" customHeight="1" x14ac:dyDescent="0.2">
      <c r="A12" s="126" t="s">
        <v>41</v>
      </c>
      <c r="B12" s="154">
        <v>15.044247787610621</v>
      </c>
      <c r="C12" s="154">
        <v>14.159292035398231</v>
      </c>
      <c r="D12" s="154">
        <v>22.123893805309734</v>
      </c>
      <c r="E12" s="154">
        <v>37.168141592920357</v>
      </c>
      <c r="F12" s="154">
        <v>11.504424778761061</v>
      </c>
      <c r="G12" s="155">
        <v>100</v>
      </c>
    </row>
    <row r="13" spans="1:7" ht="12.95" customHeight="1" x14ac:dyDescent="0.2">
      <c r="A13" s="126" t="s">
        <v>97</v>
      </c>
      <c r="B13" s="154">
        <v>22.222222222222221</v>
      </c>
      <c r="C13" s="154">
        <v>44.444444444444443</v>
      </c>
      <c r="D13" s="154">
        <v>11.111111111111111</v>
      </c>
      <c r="E13" s="154">
        <v>16.666666666666664</v>
      </c>
      <c r="F13" s="154">
        <v>5.5555555555555554</v>
      </c>
      <c r="G13" s="155">
        <v>100</v>
      </c>
    </row>
    <row r="14" spans="1:7" ht="12.95" customHeight="1" x14ac:dyDescent="0.2">
      <c r="A14" s="126" t="s">
        <v>98</v>
      </c>
      <c r="B14" s="154">
        <v>15</v>
      </c>
      <c r="C14" s="154">
        <v>20</v>
      </c>
      <c r="D14" s="154">
        <v>25</v>
      </c>
      <c r="E14" s="154">
        <v>20</v>
      </c>
      <c r="F14" s="154">
        <v>20</v>
      </c>
      <c r="G14" s="155">
        <v>100</v>
      </c>
    </row>
    <row r="15" spans="1:7" ht="12.95" customHeight="1" x14ac:dyDescent="0.2">
      <c r="A15" s="126" t="s">
        <v>87</v>
      </c>
      <c r="B15" s="154">
        <v>10</v>
      </c>
      <c r="C15" s="154">
        <v>15</v>
      </c>
      <c r="D15" s="154">
        <v>35</v>
      </c>
      <c r="E15" s="154">
        <v>30</v>
      </c>
      <c r="F15" s="154">
        <v>10</v>
      </c>
      <c r="G15" s="155">
        <v>100</v>
      </c>
    </row>
    <row r="16" spans="1:7" ht="12.95" customHeight="1" x14ac:dyDescent="0.2">
      <c r="A16" s="126" t="s">
        <v>33</v>
      </c>
      <c r="B16" s="154">
        <v>28.571428571428569</v>
      </c>
      <c r="C16" s="154">
        <v>28.571428571428569</v>
      </c>
      <c r="D16" s="154">
        <v>0</v>
      </c>
      <c r="E16" s="154">
        <v>42.857142857142854</v>
      </c>
      <c r="F16" s="154">
        <v>0</v>
      </c>
      <c r="G16" s="155">
        <v>100</v>
      </c>
    </row>
    <row r="17" spans="1:7" ht="12.95" customHeight="1" x14ac:dyDescent="0.2">
      <c r="A17" s="126" t="s">
        <v>35</v>
      </c>
      <c r="B17" s="154">
        <v>20</v>
      </c>
      <c r="C17" s="154">
        <v>40</v>
      </c>
      <c r="D17" s="154">
        <v>40</v>
      </c>
      <c r="E17" s="154">
        <v>0</v>
      </c>
      <c r="F17" s="154">
        <v>0</v>
      </c>
      <c r="G17" s="155">
        <v>100</v>
      </c>
    </row>
    <row r="18" spans="1:7" ht="12.95" customHeight="1" x14ac:dyDescent="0.2">
      <c r="A18" s="126" t="s">
        <v>165</v>
      </c>
      <c r="B18" s="154">
        <v>0</v>
      </c>
      <c r="C18" s="154">
        <v>37.5</v>
      </c>
      <c r="D18" s="154">
        <v>37.5</v>
      </c>
      <c r="E18" s="154">
        <v>25</v>
      </c>
      <c r="F18" s="154">
        <v>0</v>
      </c>
      <c r="G18" s="155">
        <v>100</v>
      </c>
    </row>
    <row r="19" spans="1:7" ht="12.95" customHeight="1" x14ac:dyDescent="0.2">
      <c r="A19" s="126" t="s">
        <v>36</v>
      </c>
      <c r="B19" s="154">
        <v>0</v>
      </c>
      <c r="C19" s="154">
        <v>50</v>
      </c>
      <c r="D19" s="154">
        <v>0</v>
      </c>
      <c r="E19" s="154">
        <v>50</v>
      </c>
      <c r="F19" s="154">
        <v>0</v>
      </c>
      <c r="G19" s="155">
        <v>100</v>
      </c>
    </row>
    <row r="20" spans="1:7" ht="12.95" customHeight="1" x14ac:dyDescent="0.2">
      <c r="A20" s="126" t="s">
        <v>37</v>
      </c>
      <c r="B20" s="154">
        <v>53.846153846153847</v>
      </c>
      <c r="C20" s="154">
        <v>26.923076923076923</v>
      </c>
      <c r="D20" s="154">
        <v>3.8461538461538463</v>
      </c>
      <c r="E20" s="154">
        <v>7.6923076923076925</v>
      </c>
      <c r="F20" s="154">
        <v>7.6923076923076925</v>
      </c>
      <c r="G20" s="155">
        <v>100</v>
      </c>
    </row>
    <row r="21" spans="1:7" ht="12.95" customHeight="1" x14ac:dyDescent="0.2">
      <c r="A21" s="126" t="s">
        <v>103</v>
      </c>
      <c r="B21" s="154">
        <v>0</v>
      </c>
      <c r="C21" s="154">
        <v>0</v>
      </c>
      <c r="D21" s="154">
        <v>0</v>
      </c>
      <c r="E21" s="154">
        <v>100</v>
      </c>
      <c r="F21" s="154">
        <v>0</v>
      </c>
      <c r="G21" s="155">
        <v>100</v>
      </c>
    </row>
    <row r="22" spans="1:7" ht="12.95" customHeight="1" x14ac:dyDescent="0.2">
      <c r="A22" s="126" t="s">
        <v>104</v>
      </c>
      <c r="B22" s="154">
        <v>0</v>
      </c>
      <c r="C22" s="154">
        <v>0</v>
      </c>
      <c r="D22" s="154">
        <v>0</v>
      </c>
      <c r="E22" s="154">
        <v>100</v>
      </c>
      <c r="F22" s="154">
        <v>0</v>
      </c>
      <c r="G22" s="155">
        <v>100</v>
      </c>
    </row>
    <row r="23" spans="1:7" ht="12.95" customHeight="1" x14ac:dyDescent="0.2">
      <c r="A23" s="126" t="s">
        <v>27</v>
      </c>
      <c r="B23" s="154">
        <v>0</v>
      </c>
      <c r="C23" s="154">
        <v>0</v>
      </c>
      <c r="D23" s="154">
        <v>14.285714285714285</v>
      </c>
      <c r="E23" s="154">
        <v>42.857142857142854</v>
      </c>
      <c r="F23" s="154">
        <v>42.857142857142854</v>
      </c>
      <c r="G23" s="155">
        <v>100</v>
      </c>
    </row>
    <row r="24" spans="1:7" s="30" customFormat="1" ht="12.95" customHeight="1" x14ac:dyDescent="0.2">
      <c r="A24" s="127" t="s">
        <v>11</v>
      </c>
      <c r="B24" s="156">
        <v>22.36024844720497</v>
      </c>
      <c r="C24" s="156">
        <v>21.118012422360248</v>
      </c>
      <c r="D24" s="156">
        <v>21.118012422360248</v>
      </c>
      <c r="E24" s="156">
        <v>25.77639751552795</v>
      </c>
      <c r="F24" s="156">
        <v>9.6273291925465845</v>
      </c>
      <c r="G24" s="155">
        <v>100</v>
      </c>
    </row>
    <row r="25" spans="1:7" ht="15" customHeight="1" x14ac:dyDescent="0.2"/>
    <row r="26" spans="1:7" ht="15" customHeight="1" x14ac:dyDescent="0.2"/>
  </sheetData>
  <sheetProtection algorithmName="SHA-512" hashValue="3phTh0eOblQFWZ22pCKI2ace+S6YBU6p4l2qDhbkffcwjxBipbov0TYlKZ8b8xKBd4rSwUym6Qt+kJEJzLBTmQ==" saltValue="bIU1WMDPRvkteMimoMtHHQ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25">
    <tabColor rgb="FFFFC000"/>
    <pageSetUpPr fitToPage="1"/>
  </sheetPr>
  <dimension ref="A1:I16"/>
  <sheetViews>
    <sheetView zoomScale="120" zoomScaleNormal="120" workbookViewId="0">
      <selection sqref="A1:I1"/>
    </sheetView>
  </sheetViews>
  <sheetFormatPr baseColWidth="10" defaultColWidth="11.5703125" defaultRowHeight="12.75" x14ac:dyDescent="0.2"/>
  <cols>
    <col min="1" max="1" width="16.42578125" style="90" customWidth="1"/>
    <col min="2" max="2" width="10.28515625" style="26" bestFit="1" customWidth="1"/>
    <col min="3" max="3" width="8.7109375" style="26" bestFit="1" customWidth="1"/>
    <col min="4" max="4" width="12.140625" style="26" bestFit="1" customWidth="1"/>
    <col min="5" max="5" width="12.7109375" style="26" bestFit="1" customWidth="1"/>
    <col min="6" max="6" width="12.42578125" style="26" customWidth="1"/>
    <col min="7" max="7" width="12.5703125" style="26" customWidth="1"/>
    <col min="8" max="8" width="11" style="26" bestFit="1" customWidth="1"/>
    <col min="9" max="9" width="12.28515625" style="26" customWidth="1"/>
    <col min="10" max="16384" width="11.5703125" style="26"/>
  </cols>
  <sheetData>
    <row r="1" spans="1:9" ht="18" customHeight="1" x14ac:dyDescent="0.2">
      <c r="A1" s="203" t="s">
        <v>147</v>
      </c>
      <c r="B1" s="204"/>
      <c r="C1" s="204"/>
      <c r="D1" s="204"/>
      <c r="E1" s="204"/>
      <c r="F1" s="204"/>
      <c r="G1" s="204"/>
      <c r="H1" s="204"/>
      <c r="I1" s="204"/>
    </row>
    <row r="2" spans="1:9" ht="19.899999999999999" customHeight="1" x14ac:dyDescent="0.2">
      <c r="A2" s="55"/>
      <c r="B2" s="40"/>
      <c r="C2" s="40"/>
      <c r="D2" s="40"/>
      <c r="E2" s="40"/>
      <c r="F2" s="40"/>
      <c r="G2" s="40"/>
      <c r="H2" s="95"/>
      <c r="I2" s="60" t="s">
        <v>82</v>
      </c>
    </row>
    <row r="3" spans="1:9" ht="60" customHeight="1" x14ac:dyDescent="0.2">
      <c r="A3" s="73" t="s">
        <v>208</v>
      </c>
      <c r="B3" s="128" t="s">
        <v>81</v>
      </c>
      <c r="C3" s="128" t="s">
        <v>148</v>
      </c>
      <c r="D3" s="176" t="s">
        <v>212</v>
      </c>
      <c r="E3" s="176" t="s">
        <v>210</v>
      </c>
      <c r="F3" s="177" t="s">
        <v>209</v>
      </c>
      <c r="G3" s="177" t="s">
        <v>211</v>
      </c>
      <c r="H3" s="177" t="s">
        <v>80</v>
      </c>
      <c r="I3" s="178" t="s">
        <v>79</v>
      </c>
    </row>
    <row r="4" spans="1:9" ht="21" customHeight="1" x14ac:dyDescent="0.2">
      <c r="A4" s="131" t="s">
        <v>74</v>
      </c>
      <c r="B4" s="180">
        <v>18</v>
      </c>
      <c r="C4" s="180">
        <v>23</v>
      </c>
      <c r="D4" s="180">
        <v>11</v>
      </c>
      <c r="E4" s="180">
        <v>52</v>
      </c>
      <c r="F4" s="180">
        <v>4</v>
      </c>
      <c r="G4" s="180">
        <v>3</v>
      </c>
      <c r="H4" s="180">
        <v>13</v>
      </c>
      <c r="I4" s="181">
        <v>72</v>
      </c>
    </row>
    <row r="5" spans="1:9" ht="21" customHeight="1" x14ac:dyDescent="0.2">
      <c r="A5" s="129" t="s">
        <v>75</v>
      </c>
      <c r="B5" s="180">
        <v>22</v>
      </c>
      <c r="C5" s="180">
        <v>14</v>
      </c>
      <c r="D5" s="180">
        <v>9</v>
      </c>
      <c r="E5" s="180">
        <v>45</v>
      </c>
      <c r="F5" s="180">
        <v>5</v>
      </c>
      <c r="G5" s="180">
        <v>1</v>
      </c>
      <c r="H5" s="180">
        <v>17</v>
      </c>
      <c r="I5" s="181">
        <v>68</v>
      </c>
    </row>
    <row r="6" spans="1:9" ht="21" customHeight="1" x14ac:dyDescent="0.2">
      <c r="A6" s="179" t="s">
        <v>76</v>
      </c>
      <c r="B6" s="180">
        <v>36</v>
      </c>
      <c r="C6" s="180">
        <v>11</v>
      </c>
      <c r="D6" s="180">
        <v>7</v>
      </c>
      <c r="E6" s="180">
        <v>54</v>
      </c>
      <c r="F6" s="180">
        <v>1</v>
      </c>
      <c r="G6" s="180">
        <v>6</v>
      </c>
      <c r="H6" s="180">
        <v>7</v>
      </c>
      <c r="I6" s="181">
        <v>68</v>
      </c>
    </row>
    <row r="7" spans="1:9" ht="21" customHeight="1" x14ac:dyDescent="0.2">
      <c r="A7" s="129" t="s">
        <v>77</v>
      </c>
      <c r="B7" s="180">
        <v>62</v>
      </c>
      <c r="C7" s="180">
        <v>1</v>
      </c>
      <c r="D7" s="180">
        <v>1</v>
      </c>
      <c r="E7" s="180">
        <v>64</v>
      </c>
      <c r="F7" s="180">
        <v>4</v>
      </c>
      <c r="G7" s="180">
        <v>1</v>
      </c>
      <c r="H7" s="180">
        <v>14</v>
      </c>
      <c r="I7" s="181">
        <v>83</v>
      </c>
    </row>
    <row r="8" spans="1:9" ht="21" customHeight="1" x14ac:dyDescent="0.2">
      <c r="A8" s="129" t="s">
        <v>78</v>
      </c>
      <c r="B8" s="180">
        <v>23</v>
      </c>
      <c r="C8" s="180">
        <v>0</v>
      </c>
      <c r="D8" s="180">
        <v>0</v>
      </c>
      <c r="E8" s="180">
        <v>23</v>
      </c>
      <c r="F8" s="180">
        <v>0</v>
      </c>
      <c r="G8" s="180">
        <v>1</v>
      </c>
      <c r="H8" s="180">
        <v>7</v>
      </c>
      <c r="I8" s="181">
        <v>31</v>
      </c>
    </row>
    <row r="9" spans="1:9" ht="21" customHeight="1" x14ac:dyDescent="0.2">
      <c r="A9" s="129" t="s">
        <v>11</v>
      </c>
      <c r="B9" s="182">
        <v>161</v>
      </c>
      <c r="C9" s="182">
        <v>49</v>
      </c>
      <c r="D9" s="182">
        <v>28</v>
      </c>
      <c r="E9" s="182">
        <v>238</v>
      </c>
      <c r="F9" s="182">
        <v>14</v>
      </c>
      <c r="G9" s="182">
        <v>12</v>
      </c>
      <c r="H9" s="182">
        <v>58</v>
      </c>
      <c r="I9" s="181">
        <v>322</v>
      </c>
    </row>
    <row r="10" spans="1:9" ht="15" customHeight="1" x14ac:dyDescent="0.2"/>
    <row r="11" spans="1:9" ht="15" customHeight="1" x14ac:dyDescent="0.2"/>
    <row r="12" spans="1:9" ht="15" customHeight="1" x14ac:dyDescent="0.2"/>
    <row r="13" spans="1:9" x14ac:dyDescent="0.2">
      <c r="C13" s="96"/>
    </row>
    <row r="16" spans="1:9" ht="15" customHeight="1" x14ac:dyDescent="0.2"/>
  </sheetData>
  <sheetProtection algorithmName="SHA-512" hashValue="iUimThQJ+ZvcJrlHUGcguipMOWDhYfvS9Y7MxfVa0vpXhjnWkhrqsuKFk4yzgTgIC/EgHxx4E5OUoCzUGolp6A==" saltValue="PvBfDkKB0ps4e7gi4AuGmg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26">
    <tabColor rgb="FF008000"/>
  </sheetPr>
  <dimension ref="A1:S21"/>
  <sheetViews>
    <sheetView topLeftCell="N1" zoomScaleNormal="100" workbookViewId="0">
      <selection activeCell="T1" sqref="T1"/>
    </sheetView>
  </sheetViews>
  <sheetFormatPr baseColWidth="10" defaultColWidth="4.42578125" defaultRowHeight="12.75" x14ac:dyDescent="0.2"/>
  <cols>
    <col min="1" max="11" width="16.42578125" style="26" hidden="1" customWidth="1"/>
    <col min="12" max="12" width="3.28515625" style="26" hidden="1" customWidth="1"/>
    <col min="13" max="13" width="4.42578125" style="26" hidden="1" customWidth="1"/>
    <col min="14" max="14" width="4.42578125" style="26" customWidth="1"/>
    <col min="15" max="18" width="4.42578125" style="26"/>
    <col min="19" max="19" width="64.140625" style="26" customWidth="1"/>
    <col min="20" max="16384" width="4.42578125" style="26"/>
  </cols>
  <sheetData>
    <row r="1" spans="1:19" ht="23.25" customHeight="1" x14ac:dyDescent="0.2">
      <c r="A1" s="160" t="s">
        <v>254</v>
      </c>
      <c r="B1" s="161" t="s">
        <v>255</v>
      </c>
      <c r="C1" s="161" t="s">
        <v>256</v>
      </c>
      <c r="D1" s="162"/>
      <c r="E1" s="2"/>
      <c r="F1" s="168" t="s">
        <v>259</v>
      </c>
      <c r="G1" s="163" t="s">
        <v>255</v>
      </c>
      <c r="H1" s="163" t="s">
        <v>256</v>
      </c>
      <c r="I1" s="2"/>
      <c r="J1" s="162"/>
      <c r="K1" s="162"/>
      <c r="M1" s="201" t="s">
        <v>149</v>
      </c>
      <c r="N1" s="201"/>
      <c r="O1" s="201"/>
      <c r="P1" s="201"/>
      <c r="Q1" s="201"/>
      <c r="R1" s="201"/>
      <c r="S1" s="201"/>
    </row>
    <row r="2" spans="1:19" ht="18" customHeight="1" x14ac:dyDescent="0.2">
      <c r="A2" s="164" t="str">
        <f>CONCATENATE(VLOOKUP(F2,$J$2:$K$21,2,FALSE)," (",B2,"/",D2,")*")</f>
        <v>Varios (3/7)*</v>
      </c>
      <c r="B2" s="167">
        <v>3</v>
      </c>
      <c r="C2" s="167">
        <v>4</v>
      </c>
      <c r="D2" s="165">
        <f>B2+C2</f>
        <v>7</v>
      </c>
      <c r="E2"/>
      <c r="F2" s="166" t="s">
        <v>27</v>
      </c>
      <c r="G2" s="167">
        <v>3</v>
      </c>
      <c r="H2" s="167">
        <v>4</v>
      </c>
      <c r="I2"/>
      <c r="J2" s="164" t="s">
        <v>44</v>
      </c>
      <c r="K2" s="164" t="s">
        <v>44</v>
      </c>
      <c r="S2" s="25" t="s">
        <v>69</v>
      </c>
    </row>
    <row r="3" spans="1:19" x14ac:dyDescent="0.2">
      <c r="A3" s="164" t="str">
        <f>CONCATENATE(VLOOKUP(F3,$J$2:$K$21,2,FALSE)," (",B3,"/",D3,")*")</f>
        <v>Melilla (0/1)*</v>
      </c>
      <c r="B3" s="167">
        <v>0</v>
      </c>
      <c r="C3" s="167">
        <v>1</v>
      </c>
      <c r="D3" s="165">
        <f t="shared" ref="D3:D21" si="0">B3+C3</f>
        <v>1</v>
      </c>
      <c r="E3"/>
      <c r="F3" s="166" t="s">
        <v>53</v>
      </c>
      <c r="G3" s="167">
        <v>0</v>
      </c>
      <c r="H3" s="167">
        <v>1</v>
      </c>
      <c r="I3"/>
      <c r="J3" s="164" t="s">
        <v>31</v>
      </c>
      <c r="K3" s="164" t="s">
        <v>31</v>
      </c>
    </row>
    <row r="4" spans="1:19" x14ac:dyDescent="0.2">
      <c r="A4" s="164" t="str">
        <f t="shared" ref="A4:A21" si="1">CONCATENATE(VLOOKUP(F4,$J$2:$K$21,2,FALSE)," (",B4,"/",D4,")*")</f>
        <v>Ceuta (0/1)*</v>
      </c>
      <c r="B4" s="167">
        <v>0</v>
      </c>
      <c r="C4" s="167">
        <v>1</v>
      </c>
      <c r="D4" s="165">
        <f t="shared" si="0"/>
        <v>1</v>
      </c>
      <c r="E4"/>
      <c r="F4" s="166" t="s">
        <v>52</v>
      </c>
      <c r="G4" s="167">
        <v>0</v>
      </c>
      <c r="H4" s="167">
        <v>1</v>
      </c>
      <c r="I4"/>
      <c r="J4" s="164" t="s">
        <v>30</v>
      </c>
      <c r="K4" s="164" t="s">
        <v>30</v>
      </c>
    </row>
    <row r="5" spans="1:19" x14ac:dyDescent="0.2">
      <c r="A5" s="164" t="str">
        <f t="shared" si="1"/>
        <v>La Rioja (0/2)*</v>
      </c>
      <c r="B5" s="167">
        <v>0</v>
      </c>
      <c r="C5" s="167">
        <v>2</v>
      </c>
      <c r="D5" s="165">
        <f t="shared" si="0"/>
        <v>2</v>
      </c>
      <c r="E5"/>
      <c r="F5" s="166" t="s">
        <v>36</v>
      </c>
      <c r="G5" s="167">
        <v>0</v>
      </c>
      <c r="H5" s="167">
        <v>2</v>
      </c>
      <c r="I5"/>
      <c r="J5" s="164" t="s">
        <v>32</v>
      </c>
      <c r="K5" s="164" t="s">
        <v>32</v>
      </c>
    </row>
    <row r="6" spans="1:19" x14ac:dyDescent="0.2">
      <c r="A6" s="164" t="str">
        <f t="shared" si="1"/>
        <v>Cantabria (0/2)*</v>
      </c>
      <c r="B6" s="167">
        <v>0</v>
      </c>
      <c r="C6" s="167">
        <v>2</v>
      </c>
      <c r="D6" s="165">
        <f t="shared" si="0"/>
        <v>2</v>
      </c>
      <c r="E6"/>
      <c r="F6" s="166" t="s">
        <v>32</v>
      </c>
      <c r="G6" s="167">
        <v>0</v>
      </c>
      <c r="H6" s="167">
        <v>2</v>
      </c>
      <c r="I6"/>
      <c r="J6" s="164" t="s">
        <v>49</v>
      </c>
      <c r="K6" s="164" t="s">
        <v>115</v>
      </c>
    </row>
    <row r="7" spans="1:19" x14ac:dyDescent="0.2">
      <c r="A7" s="164" t="str">
        <f t="shared" si="1"/>
        <v>C. - La Mancha (0/3)*</v>
      </c>
      <c r="B7" s="167">
        <v>0</v>
      </c>
      <c r="C7" s="167">
        <v>3</v>
      </c>
      <c r="D7" s="165">
        <f t="shared" si="0"/>
        <v>3</v>
      </c>
      <c r="E7"/>
      <c r="F7" s="166" t="s">
        <v>49</v>
      </c>
      <c r="G7" s="167">
        <v>0</v>
      </c>
      <c r="H7" s="167">
        <v>3</v>
      </c>
      <c r="I7"/>
      <c r="J7" s="164" t="s">
        <v>40</v>
      </c>
      <c r="K7" s="164" t="s">
        <v>40</v>
      </c>
    </row>
    <row r="8" spans="1:19" x14ac:dyDescent="0.2">
      <c r="A8" s="164" t="str">
        <f t="shared" si="1"/>
        <v>Canarias (1/9)*</v>
      </c>
      <c r="B8" s="167">
        <v>1</v>
      </c>
      <c r="C8" s="167">
        <v>8</v>
      </c>
      <c r="D8" s="165">
        <f t="shared" si="0"/>
        <v>9</v>
      </c>
      <c r="E8"/>
      <c r="F8" s="166" t="s">
        <v>30</v>
      </c>
      <c r="G8" s="167">
        <v>1</v>
      </c>
      <c r="H8" s="167">
        <v>8</v>
      </c>
      <c r="I8"/>
      <c r="J8" s="164" t="s">
        <v>41</v>
      </c>
      <c r="K8" s="164" t="s">
        <v>41</v>
      </c>
    </row>
    <row r="9" spans="1:19" x14ac:dyDescent="0.2">
      <c r="A9" s="164" t="str">
        <f t="shared" si="1"/>
        <v>C.F. de Navarra (2/5)*</v>
      </c>
      <c r="B9" s="167">
        <v>2</v>
      </c>
      <c r="C9" s="167">
        <v>3</v>
      </c>
      <c r="D9" s="165">
        <f t="shared" si="0"/>
        <v>5</v>
      </c>
      <c r="E9"/>
      <c r="F9" s="166" t="s">
        <v>42</v>
      </c>
      <c r="G9" s="167">
        <v>2</v>
      </c>
      <c r="H9" s="167">
        <v>3</v>
      </c>
      <c r="I9"/>
      <c r="J9" s="164" t="s">
        <v>52</v>
      </c>
      <c r="K9" s="164" t="s">
        <v>52</v>
      </c>
    </row>
    <row r="10" spans="1:19" x14ac:dyDescent="0.2">
      <c r="A10" s="164" t="str">
        <f t="shared" si="1"/>
        <v>P. de Asturias (3/5)*</v>
      </c>
      <c r="B10" s="167">
        <v>3</v>
      </c>
      <c r="C10" s="167">
        <v>2</v>
      </c>
      <c r="D10" s="165">
        <f t="shared" si="0"/>
        <v>5</v>
      </c>
      <c r="E10"/>
      <c r="F10" s="166" t="s">
        <v>43</v>
      </c>
      <c r="G10" s="167">
        <v>3</v>
      </c>
      <c r="H10" s="167">
        <v>2</v>
      </c>
      <c r="I10"/>
      <c r="J10" s="164" t="s">
        <v>50</v>
      </c>
      <c r="K10" s="164" t="s">
        <v>257</v>
      </c>
    </row>
    <row r="11" spans="1:19" x14ac:dyDescent="0.2">
      <c r="A11" s="164" t="str">
        <f t="shared" si="1"/>
        <v>R. de Murcia (3/7)*</v>
      </c>
      <c r="B11" s="167">
        <v>3</v>
      </c>
      <c r="C11" s="167">
        <v>4</v>
      </c>
      <c r="D11" s="165">
        <f t="shared" si="0"/>
        <v>7</v>
      </c>
      <c r="E11"/>
      <c r="F11" s="166" t="s">
        <v>33</v>
      </c>
      <c r="G11" s="167">
        <v>3</v>
      </c>
      <c r="H11" s="167">
        <v>4</v>
      </c>
      <c r="I11"/>
      <c r="J11" s="164" t="s">
        <v>42</v>
      </c>
      <c r="K11" s="164" t="s">
        <v>258</v>
      </c>
    </row>
    <row r="12" spans="1:19" x14ac:dyDescent="0.2">
      <c r="A12" s="164" t="str">
        <f t="shared" si="1"/>
        <v>Castilla y León (3/7)*</v>
      </c>
      <c r="B12" s="167">
        <v>3</v>
      </c>
      <c r="C12" s="167">
        <v>4</v>
      </c>
      <c r="D12" s="165">
        <f t="shared" si="0"/>
        <v>7</v>
      </c>
      <c r="E12"/>
      <c r="F12" s="166" t="s">
        <v>40</v>
      </c>
      <c r="G12" s="167">
        <v>3</v>
      </c>
      <c r="H12" s="167">
        <v>4</v>
      </c>
      <c r="I12"/>
      <c r="J12" s="164" t="s">
        <v>51</v>
      </c>
      <c r="K12" s="164" t="s">
        <v>37</v>
      </c>
    </row>
    <row r="13" spans="1:19" x14ac:dyDescent="0.2">
      <c r="A13" s="164" t="str">
        <f t="shared" si="1"/>
        <v>País Vasco (3/8)*</v>
      </c>
      <c r="B13" s="167">
        <v>3</v>
      </c>
      <c r="C13" s="167">
        <v>5</v>
      </c>
      <c r="D13" s="165">
        <f t="shared" si="0"/>
        <v>8</v>
      </c>
      <c r="E13"/>
      <c r="F13" s="166" t="s">
        <v>165</v>
      </c>
      <c r="G13" s="167">
        <v>3</v>
      </c>
      <c r="H13" s="167">
        <v>5</v>
      </c>
      <c r="I13"/>
      <c r="J13" s="164" t="s">
        <v>39</v>
      </c>
      <c r="K13" s="164" t="s">
        <v>39</v>
      </c>
    </row>
    <row r="14" spans="1:19" x14ac:dyDescent="0.2">
      <c r="A14" s="164" t="str">
        <f t="shared" si="1"/>
        <v>Illes Balears (3/18)*</v>
      </c>
      <c r="B14" s="167">
        <v>3</v>
      </c>
      <c r="C14" s="167">
        <v>15</v>
      </c>
      <c r="D14" s="165">
        <f t="shared" si="0"/>
        <v>18</v>
      </c>
      <c r="E14"/>
      <c r="F14" s="166" t="s">
        <v>28</v>
      </c>
      <c r="G14" s="167">
        <v>3</v>
      </c>
      <c r="H14" s="167">
        <v>15</v>
      </c>
      <c r="I14"/>
      <c r="J14" s="164" t="s">
        <v>34</v>
      </c>
      <c r="K14" s="164" t="s">
        <v>34</v>
      </c>
    </row>
    <row r="15" spans="1:19" x14ac:dyDescent="0.2">
      <c r="A15" s="164" t="str">
        <f t="shared" si="1"/>
        <v>Extremadura (5/18)*</v>
      </c>
      <c r="B15" s="167">
        <v>5</v>
      </c>
      <c r="C15" s="167">
        <v>13</v>
      </c>
      <c r="D15" s="165">
        <f t="shared" si="0"/>
        <v>18</v>
      </c>
      <c r="E15"/>
      <c r="F15" s="166" t="s">
        <v>39</v>
      </c>
      <c r="G15" s="167">
        <v>5</v>
      </c>
      <c r="H15" s="167">
        <v>13</v>
      </c>
      <c r="I15"/>
      <c r="J15" s="164" t="s">
        <v>28</v>
      </c>
      <c r="K15" s="164" t="s">
        <v>28</v>
      </c>
    </row>
    <row r="16" spans="1:19" x14ac:dyDescent="0.2">
      <c r="A16" s="164" t="str">
        <f t="shared" si="1"/>
        <v>Aragón (6/13)*</v>
      </c>
      <c r="B16" s="167">
        <v>6</v>
      </c>
      <c r="C16" s="167">
        <v>7</v>
      </c>
      <c r="D16" s="165">
        <f t="shared" si="0"/>
        <v>13</v>
      </c>
      <c r="E16"/>
      <c r="F16" s="166" t="s">
        <v>31</v>
      </c>
      <c r="G16" s="167">
        <v>6</v>
      </c>
      <c r="H16" s="167">
        <v>7</v>
      </c>
      <c r="I16"/>
      <c r="J16" s="164" t="s">
        <v>36</v>
      </c>
      <c r="K16" s="164" t="s">
        <v>36</v>
      </c>
    </row>
    <row r="17" spans="1:11" x14ac:dyDescent="0.2">
      <c r="A17" s="164" t="str">
        <f t="shared" si="1"/>
        <v>Galicia (9/20)*</v>
      </c>
      <c r="B17" s="167">
        <v>9</v>
      </c>
      <c r="C17" s="167">
        <v>11</v>
      </c>
      <c r="D17" s="165">
        <f t="shared" si="0"/>
        <v>20</v>
      </c>
      <c r="E17"/>
      <c r="F17" s="166" t="s">
        <v>34</v>
      </c>
      <c r="G17" s="167">
        <v>9</v>
      </c>
      <c r="H17" s="167">
        <v>11</v>
      </c>
      <c r="I17"/>
      <c r="J17" s="164" t="s">
        <v>53</v>
      </c>
      <c r="K17" s="164" t="s">
        <v>53</v>
      </c>
    </row>
    <row r="18" spans="1:11" x14ac:dyDescent="0.2">
      <c r="A18" s="164" t="str">
        <f t="shared" si="1"/>
        <v>C. Valenciana (11/26)*</v>
      </c>
      <c r="B18" s="167">
        <v>11</v>
      </c>
      <c r="C18" s="167">
        <v>15</v>
      </c>
      <c r="D18" s="165">
        <f t="shared" si="0"/>
        <v>26</v>
      </c>
      <c r="E18"/>
      <c r="F18" s="166" t="s">
        <v>51</v>
      </c>
      <c r="G18" s="167">
        <v>11</v>
      </c>
      <c r="H18" s="167">
        <v>15</v>
      </c>
      <c r="I18"/>
      <c r="J18" s="164" t="s">
        <v>165</v>
      </c>
      <c r="K18" s="164" t="s">
        <v>165</v>
      </c>
    </row>
    <row r="19" spans="1:11" x14ac:dyDescent="0.2">
      <c r="A19" s="164" t="str">
        <f t="shared" si="1"/>
        <v>C. de Madrid (13/20)*</v>
      </c>
      <c r="B19" s="167">
        <v>13</v>
      </c>
      <c r="C19" s="167">
        <v>7</v>
      </c>
      <c r="D19" s="165">
        <f t="shared" si="0"/>
        <v>20</v>
      </c>
      <c r="E19"/>
      <c r="F19" s="166" t="s">
        <v>50</v>
      </c>
      <c r="G19" s="167">
        <v>13</v>
      </c>
      <c r="H19" s="167">
        <v>7</v>
      </c>
      <c r="I19"/>
      <c r="J19" s="164" t="s">
        <v>43</v>
      </c>
      <c r="K19" s="164" t="s">
        <v>38</v>
      </c>
    </row>
    <row r="20" spans="1:11" x14ac:dyDescent="0.2">
      <c r="A20" s="164" t="str">
        <f t="shared" si="1"/>
        <v>Andalucía (30/38)*</v>
      </c>
      <c r="B20" s="167">
        <v>30</v>
      </c>
      <c r="C20" s="167">
        <v>8</v>
      </c>
      <c r="D20" s="165">
        <f t="shared" si="0"/>
        <v>38</v>
      </c>
      <c r="E20"/>
      <c r="F20" s="166" t="s">
        <v>44</v>
      </c>
      <c r="G20" s="167">
        <v>30</v>
      </c>
      <c r="H20" s="167">
        <v>8</v>
      </c>
      <c r="I20"/>
      <c r="J20" s="164" t="s">
        <v>33</v>
      </c>
      <c r="K20" s="164" t="s">
        <v>189</v>
      </c>
    </row>
    <row r="21" spans="1:11" x14ac:dyDescent="0.2">
      <c r="A21" s="164" t="str">
        <f t="shared" si="1"/>
        <v>Cataluña (66/113)*</v>
      </c>
      <c r="B21" s="167">
        <v>66</v>
      </c>
      <c r="C21" s="167">
        <v>47</v>
      </c>
      <c r="D21" s="165">
        <f t="shared" si="0"/>
        <v>113</v>
      </c>
      <c r="E21"/>
      <c r="F21" s="166" t="s">
        <v>41</v>
      </c>
      <c r="G21" s="167">
        <v>66</v>
      </c>
      <c r="H21" s="167">
        <v>47</v>
      </c>
      <c r="I21"/>
      <c r="J21" s="164" t="s">
        <v>27</v>
      </c>
      <c r="K21" s="164" t="s">
        <v>27</v>
      </c>
    </row>
  </sheetData>
  <sheetProtection algorithmName="SHA-512" hashValue="yW6HFKT5ygAB8+SHGxR8bEduxWgbGjsOSNaNrHDc5ntLV/yDrNcEVI0u3CFn0vFeKzFS8LCQ0kOR8SNtLHmFtw==" saltValue="8MOkO50vSMKvRXLRDhN4ag==" spinCount="100000" sheet="1" autoFilter="0"/>
  <mergeCells count="1">
    <mergeCell ref="M1:S1"/>
  </mergeCells>
  <pageMargins left="0.7" right="0.7" top="0.75" bottom="0.75" header="0.3" footer="0.3"/>
  <pageSetup paperSize="9" orientation="portrait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27">
    <tabColor theme="6" tint="-0.249977111117893"/>
  </sheetPr>
  <dimension ref="A1:N22"/>
  <sheetViews>
    <sheetView showGridLines="0" zoomScale="110" zoomScaleNormal="110" workbookViewId="0">
      <selection sqref="A1:G1"/>
    </sheetView>
  </sheetViews>
  <sheetFormatPr baseColWidth="10" defaultColWidth="11.5703125" defaultRowHeight="12.75" x14ac:dyDescent="0.2"/>
  <cols>
    <col min="1" max="6" width="11.5703125" style="26"/>
    <col min="7" max="7" width="46.28515625" style="26" customWidth="1"/>
    <col min="8" max="9" width="11.5703125" style="26"/>
    <col min="10" max="10" width="11.5703125" style="26" customWidth="1"/>
    <col min="11" max="11" width="17.140625" style="26" hidden="1" customWidth="1"/>
    <col min="12" max="14" width="11.5703125" style="26" hidden="1" customWidth="1"/>
    <col min="15" max="16" width="11.5703125" style="26" customWidth="1"/>
    <col min="17" max="16384" width="11.5703125" style="26"/>
  </cols>
  <sheetData>
    <row r="1" spans="1:13" ht="19.899999999999999" customHeight="1" x14ac:dyDescent="0.2">
      <c r="A1" s="201" t="s">
        <v>150</v>
      </c>
      <c r="B1" s="209"/>
      <c r="C1" s="209"/>
      <c r="D1" s="209"/>
      <c r="E1" s="209"/>
      <c r="F1" s="209"/>
      <c r="G1" s="209"/>
      <c r="L1" s="26" t="s">
        <v>83</v>
      </c>
      <c r="M1" s="26" t="s">
        <v>84</v>
      </c>
    </row>
    <row r="2" spans="1:13" ht="14.45" customHeight="1" x14ac:dyDescent="0.2">
      <c r="G2" s="97" t="s">
        <v>0</v>
      </c>
      <c r="K2" s="30" t="s">
        <v>44</v>
      </c>
      <c r="L2" s="26">
        <v>190</v>
      </c>
      <c r="M2" s="26">
        <v>140</v>
      </c>
    </row>
    <row r="3" spans="1:13" x14ac:dyDescent="0.2">
      <c r="K3" s="26" t="s">
        <v>31</v>
      </c>
      <c r="L3" s="26">
        <v>100</v>
      </c>
      <c r="M3" s="26">
        <v>72</v>
      </c>
    </row>
    <row r="4" spans="1:13" x14ac:dyDescent="0.2">
      <c r="K4" s="26" t="s">
        <v>38</v>
      </c>
      <c r="L4" s="26">
        <v>69</v>
      </c>
      <c r="M4" s="26">
        <v>53</v>
      </c>
    </row>
    <row r="5" spans="1:13" x14ac:dyDescent="0.2">
      <c r="K5" s="26" t="s">
        <v>28</v>
      </c>
      <c r="L5" s="26">
        <v>75</v>
      </c>
      <c r="M5" s="26">
        <v>58</v>
      </c>
    </row>
    <row r="6" spans="1:13" x14ac:dyDescent="0.2">
      <c r="K6" s="26" t="s">
        <v>30</v>
      </c>
      <c r="L6" s="26">
        <v>74</v>
      </c>
      <c r="M6" s="26">
        <v>54</v>
      </c>
    </row>
    <row r="7" spans="1:13" x14ac:dyDescent="0.2">
      <c r="K7" s="26" t="s">
        <v>32</v>
      </c>
      <c r="L7" s="26">
        <v>44</v>
      </c>
      <c r="M7" s="26">
        <v>37</v>
      </c>
    </row>
    <row r="8" spans="1:13" x14ac:dyDescent="0.2">
      <c r="K8" s="26" t="s">
        <v>40</v>
      </c>
      <c r="L8" s="26">
        <v>64</v>
      </c>
      <c r="M8" s="26">
        <v>48</v>
      </c>
    </row>
    <row r="9" spans="1:13" x14ac:dyDescent="0.2">
      <c r="K9" s="26" t="s">
        <v>49</v>
      </c>
      <c r="L9" s="26">
        <v>34</v>
      </c>
      <c r="M9" s="26">
        <v>27</v>
      </c>
    </row>
    <row r="10" spans="1:13" x14ac:dyDescent="0.2">
      <c r="K10" s="26" t="s">
        <v>41</v>
      </c>
      <c r="L10" s="26">
        <v>368</v>
      </c>
      <c r="M10" s="26">
        <v>260</v>
      </c>
    </row>
    <row r="11" spans="1:13" x14ac:dyDescent="0.2">
      <c r="K11" s="26" t="s">
        <v>39</v>
      </c>
      <c r="L11" s="26">
        <v>58</v>
      </c>
      <c r="M11" s="26">
        <v>47</v>
      </c>
    </row>
    <row r="12" spans="1:13" x14ac:dyDescent="0.2">
      <c r="K12" s="26" t="s">
        <v>34</v>
      </c>
      <c r="L12" s="26">
        <v>115</v>
      </c>
      <c r="M12" s="26">
        <v>77</v>
      </c>
    </row>
    <row r="13" spans="1:13" x14ac:dyDescent="0.2">
      <c r="K13" s="26" t="s">
        <v>164</v>
      </c>
      <c r="L13" s="26">
        <v>124</v>
      </c>
      <c r="M13" s="26">
        <v>75</v>
      </c>
    </row>
    <row r="14" spans="1:13" x14ac:dyDescent="0.2">
      <c r="K14" s="26" t="s">
        <v>33</v>
      </c>
      <c r="L14" s="26">
        <v>42</v>
      </c>
      <c r="M14" s="26">
        <v>34</v>
      </c>
    </row>
    <row r="15" spans="1:13" x14ac:dyDescent="0.2">
      <c r="K15" s="26" t="s">
        <v>35</v>
      </c>
      <c r="L15" s="26">
        <v>58</v>
      </c>
      <c r="M15" s="26">
        <v>43</v>
      </c>
    </row>
    <row r="16" spans="1:13" x14ac:dyDescent="0.2">
      <c r="K16" s="26" t="s">
        <v>165</v>
      </c>
      <c r="L16" s="26">
        <v>153</v>
      </c>
      <c r="M16" s="26">
        <v>107</v>
      </c>
    </row>
    <row r="17" spans="11:13" x14ac:dyDescent="0.2">
      <c r="K17" s="26" t="s">
        <v>36</v>
      </c>
      <c r="L17" s="26">
        <v>24</v>
      </c>
      <c r="M17" s="26">
        <v>21</v>
      </c>
    </row>
    <row r="18" spans="11:13" x14ac:dyDescent="0.2">
      <c r="K18" s="26" t="s">
        <v>37</v>
      </c>
      <c r="L18" s="26">
        <v>134</v>
      </c>
      <c r="M18" s="26">
        <v>103</v>
      </c>
    </row>
    <row r="19" spans="11:13" x14ac:dyDescent="0.2">
      <c r="K19" s="26" t="s">
        <v>52</v>
      </c>
      <c r="L19" s="26">
        <v>19</v>
      </c>
      <c r="M19" s="26">
        <v>0</v>
      </c>
    </row>
    <row r="20" spans="11:13" x14ac:dyDescent="0.2">
      <c r="K20" s="26" t="s">
        <v>53</v>
      </c>
      <c r="L20" s="26">
        <v>11</v>
      </c>
      <c r="M20" s="26">
        <v>0</v>
      </c>
    </row>
    <row r="21" spans="11:13" x14ac:dyDescent="0.2">
      <c r="K21" s="30" t="s">
        <v>27</v>
      </c>
      <c r="L21" s="26">
        <v>29</v>
      </c>
      <c r="M21" s="26">
        <v>15</v>
      </c>
    </row>
    <row r="22" spans="11:13" x14ac:dyDescent="0.2">
      <c r="K22" s="30"/>
      <c r="L22" s="26">
        <v>1785</v>
      </c>
      <c r="M22" s="26">
        <v>1271</v>
      </c>
    </row>
  </sheetData>
  <sheetProtection algorithmName="SHA-512" hashValue="KWCnl2nFcHfFt5WfJIwCKockxeycf3oAJPfCrXgJ1f6bfOFJflDs6d1vnfkkf1g7bRSk/UjCPvRFc+LkwnHkpQ==" saltValue="yngUC8/WN+fts8xZtQQqq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28">
    <tabColor rgb="FFFFC000"/>
    <pageSetUpPr fitToPage="1"/>
  </sheetPr>
  <dimension ref="A1:D26"/>
  <sheetViews>
    <sheetView zoomScale="110" zoomScaleNormal="110" workbookViewId="0">
      <selection sqref="A1:D1"/>
    </sheetView>
  </sheetViews>
  <sheetFormatPr baseColWidth="10" defaultColWidth="11.5703125" defaultRowHeight="15" x14ac:dyDescent="0.3"/>
  <cols>
    <col min="1" max="1" width="30.7109375" style="3" customWidth="1"/>
    <col min="2" max="2" width="21.140625" style="3" customWidth="1"/>
    <col min="3" max="3" width="23" style="3" customWidth="1"/>
    <col min="4" max="4" width="24.7109375" style="3" customWidth="1"/>
    <col min="5" max="16384" width="11.5703125" style="3"/>
  </cols>
  <sheetData>
    <row r="1" spans="1:4" ht="28.5" customHeight="1" x14ac:dyDescent="0.3">
      <c r="A1" s="203" t="s">
        <v>311</v>
      </c>
      <c r="B1" s="204"/>
      <c r="C1" s="204"/>
      <c r="D1" s="204"/>
    </row>
    <row r="2" spans="1:4" ht="13.5" customHeight="1" x14ac:dyDescent="0.3">
      <c r="A2" s="23"/>
      <c r="B2" s="24"/>
      <c r="C2" s="24"/>
      <c r="D2" s="60" t="s">
        <v>0</v>
      </c>
    </row>
    <row r="3" spans="1:4" s="4" customFormat="1" ht="63.75" x14ac:dyDescent="0.2">
      <c r="A3" s="70" t="s">
        <v>199</v>
      </c>
      <c r="B3" s="58" t="s">
        <v>152</v>
      </c>
      <c r="C3" s="58" t="s">
        <v>153</v>
      </c>
      <c r="D3" s="59" t="s">
        <v>154</v>
      </c>
    </row>
    <row r="4" spans="1:4" ht="15.95" customHeight="1" x14ac:dyDescent="0.3">
      <c r="A4" s="32" t="s">
        <v>29</v>
      </c>
      <c r="B4" s="61">
        <v>190</v>
      </c>
      <c r="C4" s="61">
        <v>140</v>
      </c>
      <c r="D4" s="62">
        <v>73.68421052631578</v>
      </c>
    </row>
    <row r="5" spans="1:4" ht="15.95" customHeight="1" x14ac:dyDescent="0.3">
      <c r="A5" s="32" t="s">
        <v>89</v>
      </c>
      <c r="B5" s="63">
        <v>100</v>
      </c>
      <c r="C5" s="63">
        <v>72</v>
      </c>
      <c r="D5" s="64">
        <v>72</v>
      </c>
    </row>
    <row r="6" spans="1:4" ht="15.95" customHeight="1" x14ac:dyDescent="0.3">
      <c r="A6" s="32" t="s">
        <v>90</v>
      </c>
      <c r="B6" s="63">
        <v>69</v>
      </c>
      <c r="C6" s="63">
        <v>53</v>
      </c>
      <c r="D6" s="64">
        <v>76.811594202898547</v>
      </c>
    </row>
    <row r="7" spans="1:4" ht="15.95" customHeight="1" x14ac:dyDescent="0.3">
      <c r="A7" s="32" t="s">
        <v>91</v>
      </c>
      <c r="B7" s="63">
        <v>75</v>
      </c>
      <c r="C7" s="63">
        <v>58</v>
      </c>
      <c r="D7" s="64">
        <v>77.333333333333329</v>
      </c>
    </row>
    <row r="8" spans="1:4" ht="15.95" customHeight="1" x14ac:dyDescent="0.3">
      <c r="A8" s="32" t="s">
        <v>92</v>
      </c>
      <c r="B8" s="63">
        <v>74</v>
      </c>
      <c r="C8" s="63">
        <v>54</v>
      </c>
      <c r="D8" s="64">
        <v>72.972972972972968</v>
      </c>
    </row>
    <row r="9" spans="1:4" ht="15.95" customHeight="1" x14ac:dyDescent="0.3">
      <c r="A9" s="32" t="s">
        <v>93</v>
      </c>
      <c r="B9" s="63">
        <v>44</v>
      </c>
      <c r="C9" s="63">
        <v>37</v>
      </c>
      <c r="D9" s="64">
        <v>84.090909090909093</v>
      </c>
    </row>
    <row r="10" spans="1:4" ht="15.95" customHeight="1" x14ac:dyDescent="0.3">
      <c r="A10" s="32" t="s">
        <v>94</v>
      </c>
      <c r="B10" s="63">
        <v>64</v>
      </c>
      <c r="C10" s="63">
        <v>48</v>
      </c>
      <c r="D10" s="64">
        <v>75</v>
      </c>
    </row>
    <row r="11" spans="1:4" ht="15.95" customHeight="1" x14ac:dyDescent="0.3">
      <c r="A11" s="32" t="s">
        <v>95</v>
      </c>
      <c r="B11" s="63">
        <v>34</v>
      </c>
      <c r="C11" s="63">
        <v>27</v>
      </c>
      <c r="D11" s="64">
        <v>79.411764705882348</v>
      </c>
    </row>
    <row r="12" spans="1:4" ht="15.95" customHeight="1" x14ac:dyDescent="0.3">
      <c r="A12" s="32" t="s">
        <v>96</v>
      </c>
      <c r="B12" s="63">
        <v>368</v>
      </c>
      <c r="C12" s="63">
        <v>260</v>
      </c>
      <c r="D12" s="64">
        <v>70.652173913043484</v>
      </c>
    </row>
    <row r="13" spans="1:4" ht="15.95" customHeight="1" x14ac:dyDescent="0.3">
      <c r="A13" s="32" t="s">
        <v>97</v>
      </c>
      <c r="B13" s="63">
        <v>58</v>
      </c>
      <c r="C13" s="63">
        <v>47</v>
      </c>
      <c r="D13" s="64">
        <v>81.034482758620683</v>
      </c>
    </row>
    <row r="14" spans="1:4" ht="15.95" customHeight="1" x14ac:dyDescent="0.3">
      <c r="A14" s="32" t="s">
        <v>98</v>
      </c>
      <c r="B14" s="63">
        <v>115</v>
      </c>
      <c r="C14" s="63">
        <v>77</v>
      </c>
      <c r="D14" s="64">
        <v>66.956521739130437</v>
      </c>
    </row>
    <row r="15" spans="1:4" ht="15.95" customHeight="1" x14ac:dyDescent="0.3">
      <c r="A15" s="32" t="s">
        <v>99</v>
      </c>
      <c r="B15" s="63">
        <v>124</v>
      </c>
      <c r="C15" s="63">
        <v>75</v>
      </c>
      <c r="D15" s="64">
        <v>60.483870967741936</v>
      </c>
    </row>
    <row r="16" spans="1:4" ht="15.95" customHeight="1" x14ac:dyDescent="0.3">
      <c r="A16" s="32" t="s">
        <v>100</v>
      </c>
      <c r="B16" s="63">
        <v>42</v>
      </c>
      <c r="C16" s="63">
        <v>34</v>
      </c>
      <c r="D16" s="64">
        <v>80.952380952380949</v>
      </c>
    </row>
    <row r="17" spans="1:4" ht="15.95" customHeight="1" x14ac:dyDescent="0.3">
      <c r="A17" s="32" t="s">
        <v>122</v>
      </c>
      <c r="B17" s="63">
        <v>58</v>
      </c>
      <c r="C17" s="63">
        <v>43</v>
      </c>
      <c r="D17" s="64">
        <v>74.137931034482762</v>
      </c>
    </row>
    <row r="18" spans="1:4" ht="15.95" customHeight="1" x14ac:dyDescent="0.3">
      <c r="A18" s="32" t="s">
        <v>165</v>
      </c>
      <c r="B18" s="63">
        <v>153</v>
      </c>
      <c r="C18" s="63">
        <v>107</v>
      </c>
      <c r="D18" s="64">
        <v>69.93464052287581</v>
      </c>
    </row>
    <row r="19" spans="1:4" ht="15.95" customHeight="1" x14ac:dyDescent="0.3">
      <c r="A19" s="32" t="s">
        <v>101</v>
      </c>
      <c r="B19" s="63">
        <v>24</v>
      </c>
      <c r="C19" s="63">
        <v>21</v>
      </c>
      <c r="D19" s="64">
        <v>87.5</v>
      </c>
    </row>
    <row r="20" spans="1:4" ht="15.95" customHeight="1" x14ac:dyDescent="0.3">
      <c r="A20" s="32" t="s">
        <v>123</v>
      </c>
      <c r="B20" s="63">
        <v>134</v>
      </c>
      <c r="C20" s="63">
        <v>103</v>
      </c>
      <c r="D20" s="64">
        <v>76.865671641791039</v>
      </c>
    </row>
    <row r="21" spans="1:4" ht="15.95" customHeight="1" x14ac:dyDescent="0.3">
      <c r="A21" s="32" t="s">
        <v>103</v>
      </c>
      <c r="B21" s="63">
        <v>19</v>
      </c>
      <c r="C21" s="63">
        <v>0</v>
      </c>
      <c r="D21" s="64">
        <v>0</v>
      </c>
    </row>
    <row r="22" spans="1:4" ht="15.95" customHeight="1" x14ac:dyDescent="0.3">
      <c r="A22" s="32" t="s">
        <v>104</v>
      </c>
      <c r="B22" s="63">
        <v>11</v>
      </c>
      <c r="C22" s="63">
        <v>0</v>
      </c>
      <c r="D22" s="64">
        <v>0</v>
      </c>
    </row>
    <row r="23" spans="1:4" ht="15.95" customHeight="1" x14ac:dyDescent="0.3">
      <c r="A23" s="32" t="s">
        <v>105</v>
      </c>
      <c r="B23" s="63">
        <v>29</v>
      </c>
      <c r="C23" s="63">
        <v>15</v>
      </c>
      <c r="D23" s="64">
        <v>51.724137931034484</v>
      </c>
    </row>
    <row r="24" spans="1:4" s="5" customFormat="1" ht="15.95" customHeight="1" x14ac:dyDescent="0.3">
      <c r="A24" s="33" t="s">
        <v>124</v>
      </c>
      <c r="B24" s="65">
        <v>1785</v>
      </c>
      <c r="C24" s="65">
        <v>1271</v>
      </c>
      <c r="D24" s="64">
        <v>71.20448179271709</v>
      </c>
    </row>
    <row r="25" spans="1:4" ht="15" customHeight="1" x14ac:dyDescent="0.3">
      <c r="B25" s="12"/>
      <c r="C25" s="12"/>
    </row>
    <row r="26" spans="1:4" ht="15" customHeight="1" x14ac:dyDescent="0.3"/>
  </sheetData>
  <sheetProtection algorithmName="SHA-512" hashValue="dkKs5bbikUK1Oz79FUQ5XsOU2rZBRs4K7SsoDtedgBKoVEeMVrXBTVzpUXn3+pywMW3jqLZJMdkCmLzrOmHOvQ==" saltValue="HiO1M7HHvAGIcD3TEIzWlA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29">
    <tabColor theme="6" tint="-0.249977111117893"/>
  </sheetPr>
  <dimension ref="A1:S21"/>
  <sheetViews>
    <sheetView showGridLines="0" zoomScale="110" zoomScaleNormal="110" workbookViewId="0">
      <selection sqref="A1:G1"/>
    </sheetView>
  </sheetViews>
  <sheetFormatPr baseColWidth="10" defaultColWidth="11.5703125" defaultRowHeight="12.75" x14ac:dyDescent="0.2"/>
  <cols>
    <col min="1" max="6" width="11.5703125" style="26"/>
    <col min="7" max="7" width="40.7109375" style="26" customWidth="1"/>
    <col min="8" max="9" width="11.5703125" style="26"/>
    <col min="10" max="10" width="14" style="26" hidden="1" customWidth="1"/>
    <col min="11" max="11" width="17.140625" style="26" hidden="1" customWidth="1"/>
    <col min="12" max="19" width="11.5703125" style="26" hidden="1" customWidth="1"/>
    <col min="20" max="20" width="11.5703125" style="26" customWidth="1"/>
    <col min="21" max="16384" width="11.5703125" style="26"/>
  </cols>
  <sheetData>
    <row r="1" spans="1:19" ht="40.15" customHeight="1" x14ac:dyDescent="0.2">
      <c r="A1" s="201" t="s">
        <v>155</v>
      </c>
      <c r="B1" s="201"/>
      <c r="C1" s="201"/>
      <c r="D1" s="201"/>
      <c r="E1" s="201"/>
      <c r="F1" s="201"/>
      <c r="G1" s="201"/>
      <c r="L1" s="26" t="s">
        <v>16</v>
      </c>
      <c r="M1" s="26" t="s">
        <v>17</v>
      </c>
      <c r="N1" s="26" t="s">
        <v>18</v>
      </c>
      <c r="O1" s="26" t="s">
        <v>19</v>
      </c>
      <c r="P1" s="26" t="s">
        <v>20</v>
      </c>
      <c r="Q1" s="26" t="s">
        <v>21</v>
      </c>
      <c r="R1" s="26" t="s">
        <v>47</v>
      </c>
    </row>
    <row r="2" spans="1:19" ht="14.45" customHeight="1" x14ac:dyDescent="0.2">
      <c r="G2" s="101" t="s">
        <v>12</v>
      </c>
      <c r="K2" s="26" t="s">
        <v>85</v>
      </c>
      <c r="L2" s="98">
        <v>0.18887451487710219</v>
      </c>
      <c r="M2" s="98">
        <v>0.17270375161707632</v>
      </c>
      <c r="N2" s="98">
        <v>0.11772315653298836</v>
      </c>
      <c r="O2" s="98">
        <v>0.10996119016817593</v>
      </c>
      <c r="P2" s="98">
        <v>8.9909443725743859E-2</v>
      </c>
      <c r="Q2" s="98">
        <v>6.1448900388098318E-2</v>
      </c>
      <c r="R2" s="98">
        <v>0.25937904269081502</v>
      </c>
    </row>
    <row r="3" spans="1:19" x14ac:dyDescent="0.2">
      <c r="K3" s="26" t="s">
        <v>86</v>
      </c>
      <c r="L3" s="99">
        <v>0.18224518553311411</v>
      </c>
      <c r="M3" s="99">
        <v>0.14842649131047439</v>
      </c>
      <c r="N3" s="99">
        <v>0.11930483795209018</v>
      </c>
      <c r="O3" s="99">
        <v>8.971348050728041E-2</v>
      </c>
      <c r="P3" s="99">
        <v>9.8637858149365917E-2</v>
      </c>
      <c r="Q3" s="99">
        <v>6.5288868013151716E-2</v>
      </c>
      <c r="R3" s="99">
        <v>0.29638327853452323</v>
      </c>
      <c r="S3" s="26">
        <v>100</v>
      </c>
    </row>
    <row r="21" spans="12:13" x14ac:dyDescent="0.2">
      <c r="L21" s="100"/>
      <c r="M21" s="100"/>
    </row>
  </sheetData>
  <sheetProtection algorithmName="SHA-512" hashValue="scBJs8uJiWAdm76/ycgt2d+aBoLI1hCEnn1dN0V1dKemqS2D2JsLgI0PdCwklnA/NtYA7G3DjrPvRY4sY4alEQ==" saltValue="g6dv9H7oYYIRXzsCym0oF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39</vt:i4>
      </vt:variant>
      <vt:variant>
        <vt:lpstr>Rangos con nombre</vt:lpstr>
      </vt:variant>
      <vt:variant>
        <vt:i4>19</vt:i4>
      </vt:variant>
    </vt:vector>
  </HeadingPairs>
  <TitlesOfParts>
    <vt:vector size="5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Gráfico 6</vt:lpstr>
      <vt:lpstr>Gráfico 7</vt:lpstr>
      <vt:lpstr>Gráfico 8</vt:lpstr>
      <vt:lpstr>Gráfico 9</vt:lpstr>
      <vt:lpstr>Gráfico 10</vt:lpstr>
      <vt:lpstr>Gráfico 11</vt:lpstr>
      <vt:lpstr>Cuadro 6</vt:lpstr>
      <vt:lpstr>Cuadro 7</vt:lpstr>
      <vt:lpstr>Gráfico 12</vt:lpstr>
      <vt:lpstr>Gráfico 13</vt:lpstr>
      <vt:lpstr>Gráfico 14</vt:lpstr>
      <vt:lpstr>Cuadro 8</vt:lpstr>
      <vt:lpstr>Cuadro 9</vt:lpstr>
      <vt:lpstr>Cuadro 10</vt:lpstr>
      <vt:lpstr>Gráfico 15</vt:lpstr>
      <vt:lpstr>Cuadro 11</vt:lpstr>
      <vt:lpstr>Cuadro 12</vt:lpstr>
      <vt:lpstr>Cuadro 13</vt:lpstr>
      <vt:lpstr>Gráfico 16</vt:lpstr>
      <vt:lpstr>Gráfico 17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  <vt:lpstr>'Gráfico 13'!OLE_LINK1</vt:lpstr>
      <vt:lpstr>'Gráfico 14'!OLE_LINK1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Celada Miranda, Álvaro</cp:lastModifiedBy>
  <cp:lastPrinted>2023-01-24T12:06:10Z</cp:lastPrinted>
  <dcterms:created xsi:type="dcterms:W3CDTF">2014-01-24T12:58:20Z</dcterms:created>
  <dcterms:modified xsi:type="dcterms:W3CDTF">2026-02-25T12:37:44Z</dcterms:modified>
</cp:coreProperties>
</file>