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23\"/>
    </mc:Choice>
  </mc:AlternateContent>
  <xr:revisionPtr revIDLastSave="0" documentId="13_ncr:1_{EE2EF47A-CE74-427A-97C9-B614789EC2DF}" xr6:coauthVersionLast="47" xr6:coauthVersionMax="47" xr10:uidLastSave="{00000000-0000-0000-0000-000000000000}"/>
  <bookViews>
    <workbookView xWindow="-120" yWindow="-120" windowWidth="29040" windowHeight="15720" tabRatio="866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42" l="1"/>
  <c r="P2" i="42"/>
  <c r="O2" i="42"/>
  <c r="N2" i="42"/>
  <c r="M2" i="42"/>
  <c r="L2" i="42"/>
  <c r="K2" i="42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<sst xmlns="http://schemas.openxmlformats.org/spreadsheetml/2006/main" count="874" uniqueCount="315">
  <si>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</si>
  <si>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</si>
  <si>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</si>
  <si>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</si>
  <si>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</si>
  <si>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</si>
  <si>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</si>
  <si>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</si>
  <si>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</si>
  <si>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</si>
  <si>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</si>
  <si>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</si>
  <si>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</si>
  <si>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</si>
  <si>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</si>
  <si>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</si>
  <si>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</si>
  <si>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</si>
  <si>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</si>
  <si>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</si>
  <si>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</si>
  <si>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</si>
  <si>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</si>
  <si>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</si>
  <si>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</si>
  <si>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</si>
  <si>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</si>
  <si>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</si>
  <si>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</si>
  <si>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</si>
  <si>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</si>
  <si>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</si>
  <si>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</si>
  <si>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</si>
  <si>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</si>
  <si>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</si>
  <si>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</si>
  <si>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</si>
  <si>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</si>
  <si>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</si>
  <si>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</si>
  <si>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</si>
  <si>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</si>
  <si>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</si>
  <si>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</si>
  <si>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</si>
  <si>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</si>
  <si>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</si>
  <si>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</si>
  <si>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</si>
  <si>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</si>
  <si>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</si>
  <si>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</si>
  <si>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</si>
  <si>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</si>
  <si>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</si>
  <si>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</si>
  <si>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</si>
  <si>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</si>
  <si>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</si>
  <si>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</si>
  <si>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</si>
  <si>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</si>
  <si>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</si>
  <si>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</si>
  <si>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</si>
  <si>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</si>
  <si>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</si>
  <si>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</si>
  <si>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</si>
  <si>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</si>
  <si>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</si>
  <si>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</si>
  <si>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</si>
  <si>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</si>
  <si>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</si>
  <si>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</si>
  <si>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</si>
  <si>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</si>
  <si>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</si>
  <si>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</si>
  <si>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</si>
  <si>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</si>
  <si>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</si>
  <si>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</si>
  <si>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</si>
  <si>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</si>
  <si>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</si>
  <si>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</si>
  <si>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</si>
  <si>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</si>
  <si>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</si>
  <si>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</si>
  <si>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</si>
  <si>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</si>
  <si>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</si>
  <si>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</si>
  <si>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</si>
  <si>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</si>
  <si>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</si>
  <si>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</si>
  <si>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</si>
  <si>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</si>
  <si>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</si>
  <si>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</si>
  <si>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</si>
  <si>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</si>
  <si>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</si>
  <si>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</si>
  <si>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</si>
  <si>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</si>
  <si>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</si>
  <si>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</si>
  <si>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</si>
  <si>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</si>
  <si>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</si>
  <si>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</si>
  <si>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</si>
  <si>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</si>
  <si>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</si>
  <si>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</si>
  <si>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</si>
  <si>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</si>
  <si>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</si>
  <si>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</si>
  <si>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</si>
  <si>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</si>
  <si>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</si>
  <si>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</si>
  <si>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</si>
  <si>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</si>
  <si>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</si>
  <si>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</si>
  <si>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</si>
  <si>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</si>
  <si>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</si>
  <si>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</si>
  <si>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</si>
  <si>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</si>
  <si>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</si>
  <si>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</si>
  <si>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</si>
  <si>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</si>
  <si>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</si>
  <si>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</si>
  <si>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</si>
  <si>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</si>
  <si>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</si>
  <si>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</si>
  <si>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</si>
  <si>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</si>
  <si>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</si>
  <si>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</si>
  <si>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</si>
  <si>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</si>
  <si>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</si>
  <si>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</si>
  <si>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</si>
  <si>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</si>
  <si>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</si>
  <si>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</si>
  <si>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</si>
  <si>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</si>
  <si>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</si>
  <si>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</si>
  <si>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</si>
  <si>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</si>
  <si>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</si>
  <si>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</si>
  <si>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</si>
  <si>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</si>
  <si>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</si>
  <si>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</si>
  <si>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</si>
  <si>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10/04/2003 al 1/01/2018</t>
  </si>
  <si>
    <t>Bajas Del 10/04/2003 al 1/01/2018</t>
  </si>
  <si>
    <t xml:space="preserve">Situación 01/01/2018 </t>
  </si>
  <si>
    <t>Altas Del 02/01/2018 al 01/01/2019</t>
  </si>
  <si>
    <t>Bajas Del 02/01/2018 al 01/01/2019</t>
  </si>
  <si>
    <t>Situación 01/01/2019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</si>
  <si>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</si>
  <si>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</si>
  <si>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</si>
  <si>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</si>
  <si>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</si>
  <si>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</si>
  <si>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</si>
  <si>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</si>
  <si>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</si>
  <si>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</si>
  <si>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</si>
  <si>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</si>
  <si>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</si>
  <si>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</si>
  <si>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</si>
  <si>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</si>
  <si>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</si>
  <si>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</si>
  <si>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r>
      <t>M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O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Educación; </t>
    </r>
    <r>
      <rPr>
        <b/>
        <sz val="10"/>
        <color rgb="FF000000"/>
        <rFont val="Verdana"/>
        <family val="2"/>
      </rPr>
      <t>Q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artísticas, recreativas y de entretenimiento;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>: Otros servicios.</t>
    </r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</si>
  <si>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</si>
  <si>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</si>
  <si>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</si>
  <si>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</si>
  <si>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</si>
  <si>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</si>
  <si>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</si>
  <si>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</si>
  <si>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</si>
  <si>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</si>
  <si>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</si>
  <si>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</si>
  <si>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</si>
  <si>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</si>
  <si>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</si>
  <si>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</si>
  <si>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</si>
  <si>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</si>
  <si>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</si>
  <si>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</si>
  <si>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</si>
  <si>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</si>
  <si>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</si>
  <si>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</si>
  <si>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O8413: Regulación de la act. económica y contribución a su mayor eficiencia</t>
  </si>
  <si>
    <t>O8425: Protección civil</t>
  </si>
  <si>
    <t>O8430: S.S. obligatoria</t>
  </si>
  <si>
    <t>Otras: Asuntos exteriores (O8421); Justicia (O8423); Orden público y seguridad (O8424)</t>
  </si>
  <si>
    <t>O8411: Act. generales de AAPP</t>
  </si>
  <si>
    <t>O8412: Regulación act. sanit., educativas y culturales y otros serv. soc. excepto S.S.</t>
  </si>
  <si>
    <t>Gráfico 7. Sección M: Actividades profesionales, científicas o técnicas</t>
  </si>
  <si>
    <t>M70: Act. de las sedes centrales; act. de consultoría de gestión empresarial</t>
  </si>
  <si>
    <t>M71: Servicios técnicos de arquitectura e ingeniería; ensayos y análisis técnicos.</t>
  </si>
  <si>
    <t>M72: Investigación y Desarrollo</t>
  </si>
  <si>
    <t>M73: Publicidad y estudios de mercado</t>
  </si>
  <si>
    <t>Otras: Act. Jurídicas y de contabilidad (M69); Actividades veterinarias (M75); Otras act. profesionales científicas y técnicas (M74)</t>
  </si>
  <si>
    <t>Q861: Act. hospitalarias</t>
  </si>
  <si>
    <t>Q869: Otras act. sanitarias</t>
  </si>
  <si>
    <t>Q889: Otras act. de serv. sociales sin alojamiento</t>
  </si>
  <si>
    <t>Q862,Q871,Q872,  Q873,Q879,Q881*</t>
  </si>
  <si>
    <t>Gráfico 9. Sección P: Educación</t>
  </si>
  <si>
    <t>Educación preprimaria (P851); Educación Primaria (P852); Educación secundaria (P853)</t>
  </si>
  <si>
    <t>P854: Educación postsecundaria</t>
  </si>
  <si>
    <t>P855: Otra educación</t>
  </si>
  <si>
    <t>P856: Otra educación n.c.o.p.</t>
  </si>
  <si>
    <t>R900: Act. de creación, artísticas y espectáculos.</t>
  </si>
  <si>
    <t>R910:Act. de bibliotecas, archivos, museos y otras act. culturales</t>
  </si>
  <si>
    <t>R920: Act. de juegos de azar y apuestas</t>
  </si>
  <si>
    <t>R931:Act. deportivas</t>
  </si>
  <si>
    <t>R932:Act. recreativas y de entretenimiento</t>
  </si>
  <si>
    <t>Gráfico 11. Sección S: Otros servicios</t>
  </si>
  <si>
    <t>S941: Act. de organizaciones empresariales y patronales</t>
  </si>
  <si>
    <t>S949: Otras act. asociativas</t>
  </si>
  <si>
    <t>S951: Reparación de ordenadores y equipos de comunicación</t>
  </si>
  <si>
    <t>S960: Otros servicios personales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</si>
  <si>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</si>
  <si>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</si>
  <si>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</si>
  <si>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</si>
  <si>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</si>
  <si>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</si>
  <si>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</si>
  <si>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</si>
  <si>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</si>
  <si>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</si>
  <si>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</si>
  <si>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</si>
  <si>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</si>
  <si>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</si>
  <si>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</si>
  <si>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</si>
  <si>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</si>
  <si>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</si>
  <si>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</si>
  <si>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</si>
  <si>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[Estructura capital sociedades a 01-07-2022.xlsm]  'C10_CS y part.por interv_gr14'!  B17:E22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</si>
  <si>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</si>
  <si>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</si>
  <si>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</si>
  <si>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</si>
  <si>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</si>
  <si>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</si>
  <si>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</si>
  <si>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</si>
  <si>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Principales cuadros y gráficos del Informe sobre el impacto del Sector Público Autonómico 
en la actividad económico-financiera de las Comunidades Autónomas
(situación a 1 de Enero de 2023)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</si>
  <si>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</si>
  <si>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</si>
  <si>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</si>
  <si>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</si>
  <si>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</si>
  <si>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 Pública y defensa; seguridad social obligatoria.</t>
  </si>
  <si>
    <t>Gráfico 8. Sección Q: Actividades sanitarias y de servicios sociales</t>
  </si>
  <si>
    <t>Gráfico 10. Sección R: Actividades artísticas, recreativas y de entretenimiento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</si>
  <si>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</si>
  <si>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</si>
  <si>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</si>
  <si>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</si>
  <si>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</si>
  <si>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</si>
  <si>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</si>
  <si>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</si>
  <si>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</si>
  <si>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</si>
  <si>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</si>
  <si>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</si>
  <si>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</si>
  <si>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</si>
  <si>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</si>
  <si>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</si>
  <si>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Altas Del 02/01/2023 al 01/07/2023</t>
  </si>
  <si>
    <t>Bajas Del 02/01/2023 al 01/07/2023</t>
  </si>
  <si>
    <t>Situación 01/07/2023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</si>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</sst>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Extremadura</c:v>
                </c:pt>
                <c:pt idx="8">
                  <c:v>Comunidad Foral de Navarra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11</c:v>
                </c:pt>
                <c:pt idx="2">
                  <c:v>19</c:v>
                </c:pt>
                <c:pt idx="3">
                  <c:v>25</c:v>
                </c:pt>
                <c:pt idx="4">
                  <c:v>33</c:v>
                </c:pt>
                <c:pt idx="5">
                  <c:v>43</c:v>
                </c:pt>
                <c:pt idx="6">
                  <c:v>45</c:v>
                </c:pt>
                <c:pt idx="7">
                  <c:v>58</c:v>
                </c:pt>
                <c:pt idx="8">
                  <c:v>59</c:v>
                </c:pt>
                <c:pt idx="9">
                  <c:v>65</c:v>
                </c:pt>
                <c:pt idx="10">
                  <c:v>71</c:v>
                </c:pt>
                <c:pt idx="11">
                  <c:v>74</c:v>
                </c:pt>
                <c:pt idx="12">
                  <c:v>75</c:v>
                </c:pt>
                <c:pt idx="13">
                  <c:v>96</c:v>
                </c:pt>
                <c:pt idx="14">
                  <c:v>114</c:v>
                </c:pt>
                <c:pt idx="15">
                  <c:v>125</c:v>
                </c:pt>
                <c:pt idx="16">
                  <c:v>137</c:v>
                </c:pt>
                <c:pt idx="17">
                  <c:v>152</c:v>
                </c:pt>
                <c:pt idx="18">
                  <c:v>194</c:v>
                </c:pt>
                <c:pt idx="19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0.32346368715083801</c:v>
                </c:pt>
                <c:pt idx="1">
                  <c:v>0.241340782122905</c:v>
                </c:pt>
                <c:pt idx="2">
                  <c:v>0.183798882681564</c:v>
                </c:pt>
                <c:pt idx="3">
                  <c:v>8.9944134078212307E-2</c:v>
                </c:pt>
                <c:pt idx="4">
                  <c:v>8.826815642458101E-2</c:v>
                </c:pt>
                <c:pt idx="5">
                  <c:v>7.3184357541899503E-2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0.2413793103448276</c:v>
                </c:pt>
                <c:pt idx="1">
                  <c:v>0.23684210526315788</c:v>
                </c:pt>
                <c:pt idx="2">
                  <c:v>0.32203389830508472</c:v>
                </c:pt>
                <c:pt idx="3">
                  <c:v>0.32291666666666669</c:v>
                </c:pt>
                <c:pt idx="4">
                  <c:v>0.32307692307692309</c:v>
                </c:pt>
                <c:pt idx="5">
                  <c:v>0.323943661971831</c:v>
                </c:pt>
                <c:pt idx="6">
                  <c:v>0.34883720930232559</c:v>
                </c:pt>
                <c:pt idx="7">
                  <c:v>0.36</c:v>
                </c:pt>
                <c:pt idx="8">
                  <c:v>0.36842105263157893</c:v>
                </c:pt>
                <c:pt idx="9">
                  <c:v>0.39189189189189189</c:v>
                </c:pt>
                <c:pt idx="10">
                  <c:v>0.39393939393939392</c:v>
                </c:pt>
                <c:pt idx="11">
                  <c:v>0.4</c:v>
                </c:pt>
                <c:pt idx="12">
                  <c:v>0.41237113402061853</c:v>
                </c:pt>
                <c:pt idx="13">
                  <c:v>0.47368421052631576</c:v>
                </c:pt>
                <c:pt idx="14">
                  <c:v>0.52554744525547448</c:v>
                </c:pt>
                <c:pt idx="15">
                  <c:v>0.54545454545454541</c:v>
                </c:pt>
                <c:pt idx="16">
                  <c:v>0.54794520547945202</c:v>
                </c:pt>
                <c:pt idx="17">
                  <c:v>0.57777777777777772</c:v>
                </c:pt>
                <c:pt idx="18">
                  <c:v>0.58620689655172409</c:v>
                </c:pt>
                <c:pt idx="19">
                  <c:v>0.68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0.75862068965517238</c:v>
                </c:pt>
                <c:pt idx="1">
                  <c:v>0.76315789473684215</c:v>
                </c:pt>
                <c:pt idx="2">
                  <c:v>0.67796610169491522</c:v>
                </c:pt>
                <c:pt idx="3">
                  <c:v>0.67708333333333337</c:v>
                </c:pt>
                <c:pt idx="4">
                  <c:v>0.67692307692307696</c:v>
                </c:pt>
                <c:pt idx="5">
                  <c:v>0.676056338028169</c:v>
                </c:pt>
                <c:pt idx="6">
                  <c:v>0.65116279069767447</c:v>
                </c:pt>
                <c:pt idx="7">
                  <c:v>0.64</c:v>
                </c:pt>
                <c:pt idx="8">
                  <c:v>0.63157894736842102</c:v>
                </c:pt>
                <c:pt idx="9">
                  <c:v>0.60810810810810811</c:v>
                </c:pt>
                <c:pt idx="10">
                  <c:v>0.60606060606060608</c:v>
                </c:pt>
                <c:pt idx="11">
                  <c:v>0.6</c:v>
                </c:pt>
                <c:pt idx="12">
                  <c:v>0.58762886597938147</c:v>
                </c:pt>
                <c:pt idx="13">
                  <c:v>0.52631578947368418</c:v>
                </c:pt>
                <c:pt idx="14">
                  <c:v>0.47445255474452552</c:v>
                </c:pt>
                <c:pt idx="15">
                  <c:v>0.45454545454545453</c:v>
                </c:pt>
                <c:pt idx="16">
                  <c:v>0.45205479452054792</c:v>
                </c:pt>
                <c:pt idx="17">
                  <c:v>0.42222222222222222</c:v>
                </c:pt>
                <c:pt idx="18">
                  <c:v>0.41379310344827586</c:v>
                </c:pt>
                <c:pt idx="19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4'!$K$2:$K$23</c:f>
              <c:numCache>
                <c:formatCode>m/d/yyyy</c:formatCode>
                <c:ptCount val="2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45108</c:v>
                </c:pt>
              </c:numCache>
            </c:numRef>
          </c:cat>
          <c:val>
            <c:numRef>
              <c:f>'Gráfico 4'!$L$2:$L$23</c:f>
              <c:numCache>
                <c:formatCode>General</c:formatCode>
                <c:ptCount val="22"/>
                <c:pt idx="0">
                  <c:v>1796</c:v>
                </c:pt>
                <c:pt idx="1">
                  <c:v>1871</c:v>
                </c:pt>
                <c:pt idx="2">
                  <c:v>1973</c:v>
                </c:pt>
                <c:pt idx="3">
                  <c:v>2134</c:v>
                </c:pt>
                <c:pt idx="4">
                  <c:v>2279</c:v>
                </c:pt>
                <c:pt idx="5">
                  <c:v>2399</c:v>
                </c:pt>
                <c:pt idx="6">
                  <c:v>2467</c:v>
                </c:pt>
                <c:pt idx="7">
                  <c:v>2525</c:v>
                </c:pt>
                <c:pt idx="8">
                  <c:v>2529</c:v>
                </c:pt>
                <c:pt idx="9">
                  <c:v>2431</c:v>
                </c:pt>
                <c:pt idx="10">
                  <c:v>2264</c:v>
                </c:pt>
                <c:pt idx="11">
                  <c:v>2088</c:v>
                </c:pt>
                <c:pt idx="12">
                  <c:v>1996</c:v>
                </c:pt>
                <c:pt idx="13">
                  <c:v>1916</c:v>
                </c:pt>
                <c:pt idx="14">
                  <c:v>1870</c:v>
                </c:pt>
                <c:pt idx="15">
                  <c:v>1821</c:v>
                </c:pt>
                <c:pt idx="16">
                  <c:v>1782</c:v>
                </c:pt>
                <c:pt idx="17">
                  <c:v>1733</c:v>
                </c:pt>
                <c:pt idx="18">
                  <c:v>1717</c:v>
                </c:pt>
                <c:pt idx="19">
                  <c:v>1675</c:v>
                </c:pt>
                <c:pt idx="20">
                  <c:v>1646</c:v>
                </c:pt>
                <c:pt idx="21">
                  <c:v>1638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4'!$K$2:$K$23</c:f>
              <c:numCache>
                <c:formatCode>m/d/yyyy</c:formatCode>
                <c:ptCount val="2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45108</c:v>
                </c:pt>
              </c:numCache>
            </c:numRef>
          </c:cat>
          <c:val>
            <c:numRef>
              <c:f>'Gráfico 4'!$M$2:$M$23</c:f>
              <c:numCache>
                <c:formatCode>General</c:formatCode>
                <c:ptCount val="22"/>
                <c:pt idx="13">
                  <c:v>2082</c:v>
                </c:pt>
                <c:pt idx="14">
                  <c:v>2026</c:v>
                </c:pt>
                <c:pt idx="15">
                  <c:v>1980</c:v>
                </c:pt>
                <c:pt idx="16">
                  <c:v>1941</c:v>
                </c:pt>
                <c:pt idx="17">
                  <c:v>1891</c:v>
                </c:pt>
                <c:pt idx="18">
                  <c:v>1872</c:v>
                </c:pt>
                <c:pt idx="19">
                  <c:v>1829</c:v>
                </c:pt>
                <c:pt idx="20">
                  <c:v>1800</c:v>
                </c:pt>
                <c:pt idx="21">
                  <c:v>1790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18.156161806208843</c:v>
                </c:pt>
                <c:pt idx="1">
                  <c:v>14.957666980244591</c:v>
                </c:pt>
                <c:pt idx="2">
                  <c:v>11.80620884289746</c:v>
                </c:pt>
                <c:pt idx="3">
                  <c:v>8.8899341486359358</c:v>
                </c:pt>
                <c:pt idx="4">
                  <c:v>10.06585136406397</c:v>
                </c:pt>
                <c:pt idx="5">
                  <c:v>6.5851364063969893</c:v>
                </c:pt>
                <c:pt idx="6">
                  <c:v>29.539040451552211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141983755932E-2"/>
                  <c:y val="-0.1034021229619191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9825616289701363E-2"/>
                  <c:y val="-0.1402591618028937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1.3123833322218711E-2"/>
                  <c:y val="0.1949424090117669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99129597061804"/>
                      <c:h val="0.277550901173556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-4.999490217701516E-2"/>
                  <c:y val="4.93884165686937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543983373446565"/>
                      <c:h val="0.1561586030278577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O8413: Regulación de la act. económica y contribución a su mayor eficiencia</c:v>
                </c:pt>
                <c:pt idx="1">
                  <c:v>O8425: Protección civil</c:v>
                </c:pt>
                <c:pt idx="2">
                  <c:v>O8430: S.S. obligatoria</c:v>
                </c:pt>
                <c:pt idx="3">
                  <c:v>Otras: Asuntos exteriores (O8421); Justicia (O8423); Orden público y seguridad (O8424)</c:v>
                </c:pt>
                <c:pt idx="4">
                  <c:v>O8411: Act. generales de AAPP</c:v>
                </c:pt>
                <c:pt idx="5">
                  <c:v>O8412: Regulación act. sanit., educativas y culturales y otros serv. soc. excepto S.S.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31.448763250883395</c:v>
                </c:pt>
                <c:pt idx="1">
                  <c:v>7.7738515901060072</c:v>
                </c:pt>
                <c:pt idx="2">
                  <c:v>7.0671378091872796</c:v>
                </c:pt>
                <c:pt idx="3">
                  <c:v>3.5335689045936398</c:v>
                </c:pt>
                <c:pt idx="4">
                  <c:v>34.275618374558306</c:v>
                </c:pt>
                <c:pt idx="5">
                  <c:v>15.901060070671377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677765181347E-2"/>
                  <c:y val="-0.291743768240130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9785422226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M70: Act. de las sedes centrales; act. de consultoría de gestión empresarial</c:v>
                </c:pt>
                <c:pt idx="1">
                  <c:v>M71: Servicios técnicos de arquitectura e ingeniería; ensayos y análisis técnicos.</c:v>
                </c:pt>
                <c:pt idx="2">
                  <c:v>M72: Investigación y Desarrollo</c:v>
                </c:pt>
                <c:pt idx="3">
                  <c:v>M73: Publicidad y estudios de mercado</c:v>
                </c:pt>
                <c:pt idx="4">
                  <c:v>Otras: Act. Jurídicas y de contabilidad (M69); Actividades veterinarias (M75); Otras act. profesionales científicas y técnicas (M74)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6.7357512953367875</c:v>
                </c:pt>
                <c:pt idx="1">
                  <c:v>18.911917098445596</c:v>
                </c:pt>
                <c:pt idx="2">
                  <c:v>60.103626943005182</c:v>
                </c:pt>
                <c:pt idx="3">
                  <c:v>4.1450777202072544</c:v>
                </c:pt>
                <c:pt idx="4">
                  <c:v>10.103626943005182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Q861: Act. hospitalarias</c:v>
                </c:pt>
                <c:pt idx="1">
                  <c:v>Q869: Otras act. sanitarias</c:v>
                </c:pt>
                <c:pt idx="2">
                  <c:v>Q889: Otras act. de serv. sociales sin alojamiento</c:v>
                </c:pt>
                <c:pt idx="3">
                  <c:v>Q862,Q871,Q872,  Q873,Q879,Q881*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20.422535211267608</c:v>
                </c:pt>
                <c:pt idx="1">
                  <c:v>33.098591549295776</c:v>
                </c:pt>
                <c:pt idx="2">
                  <c:v>27.464788732394368</c:v>
                </c:pt>
                <c:pt idx="3">
                  <c:v>19.014084507042252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(P851); Educación Primaria (P852); Educación secundaria (P853)</c:v>
                </c:pt>
                <c:pt idx="1">
                  <c:v>P854: Educación postsecundaria</c:v>
                </c:pt>
                <c:pt idx="2">
                  <c:v>P855: Otra educación</c:v>
                </c:pt>
                <c:pt idx="3">
                  <c:v>P856: Otra educación n.c.o.p.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3.0837004405286343</c:v>
                </c:pt>
                <c:pt idx="1">
                  <c:v>42.731277533039645</c:v>
                </c:pt>
                <c:pt idx="2">
                  <c:v>30.837004405286343</c:v>
                </c:pt>
                <c:pt idx="3">
                  <c:v>23.348017621145374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5.0653449783873553E-2"/>
                  <c:y val="-9.1593371091770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1.4035543611910405E-2"/>
                  <c:y val="-0.139305201611649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-1.3998755543700092E-2"/>
                  <c:y val="9.12224040236577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R900: Act. de creación, artísticas y espectáculos.</c:v>
                </c:pt>
                <c:pt idx="1">
                  <c:v>R910:Act. de bibliotecas, archivos, museos y otras act. culturales</c:v>
                </c:pt>
                <c:pt idx="2">
                  <c:v>R920: Act. de juegos de azar y apuestas</c:v>
                </c:pt>
                <c:pt idx="3">
                  <c:v>R931:Act. deportivas</c:v>
                </c:pt>
                <c:pt idx="4">
                  <c:v>R932:Act.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15.897435897435896</c:v>
                </c:pt>
                <c:pt idx="1">
                  <c:v>50.256410256410255</c:v>
                </c:pt>
                <c:pt idx="2">
                  <c:v>1.0256410256410255</c:v>
                </c:pt>
                <c:pt idx="3">
                  <c:v>15.897435897435896</c:v>
                </c:pt>
                <c:pt idx="4">
                  <c:v>16.923076923076923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0.12813036148203832"/>
                  <c:y val="-0.108345314114244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3.1497268864838709E-2"/>
                  <c:y val="9.92008659458198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57656520140847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S941: Act. de organizaciones empresariales y patronales</c:v>
                </c:pt>
                <c:pt idx="1">
                  <c:v>S949: Otras act. asociativas</c:v>
                </c:pt>
                <c:pt idx="2">
                  <c:v>S951: Reparación de ordenadores y equipos de comunicación</c:v>
                </c:pt>
                <c:pt idx="3">
                  <c:v>S960: Otros servicios personales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2.2058823529411766E-2</c:v>
                </c:pt>
                <c:pt idx="1">
                  <c:v>0.93382352941176472</c:v>
                </c:pt>
                <c:pt idx="2">
                  <c:v>7.3529411764705881E-3</c:v>
                </c:pt>
                <c:pt idx="3">
                  <c:v>3.6764705882352942E-2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71.759259259259252</c:v>
                </c:pt>
                <c:pt idx="1">
                  <c:v>24.537037037037038</c:v>
                </c:pt>
                <c:pt idx="2">
                  <c:v>3.7037037037037033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30292373.254838709</c:v>
                </c:pt>
                <c:pt idx="1">
                  <c:v>8569990.9150943402</c:v>
                </c:pt>
                <c:pt idx="2">
                  <c:v>13204938.75</c:v>
                </c:pt>
                <c:pt idx="3">
                  <c:v>24329476.310185187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213</c:v>
                </c:pt>
                <c:pt idx="1">
                  <c:v>31</c:v>
                </c:pt>
                <c:pt idx="2">
                  <c:v>15</c:v>
                </c:pt>
                <c:pt idx="3">
                  <c:v>18</c:v>
                </c:pt>
                <c:pt idx="4">
                  <c:v>10</c:v>
                </c:pt>
                <c:pt idx="5">
                  <c:v>55</c:v>
                </c:pt>
                <c:pt idx="6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Principado de Asturias</c:v>
                </c:pt>
                <c:pt idx="7">
                  <c:v>Canarias</c:v>
                </c:pt>
                <c:pt idx="8">
                  <c:v>Comunidad de Madrid</c:v>
                </c:pt>
                <c:pt idx="9">
                  <c:v>Castilla - La Mancha</c:v>
                </c:pt>
                <c:pt idx="10">
                  <c:v>Aragón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0.69884646877765122</c:v>
                </c:pt>
                <c:pt idx="4">
                  <c:v>0.72047637251188346</c:v>
                </c:pt>
                <c:pt idx="5">
                  <c:v>0.81298843765561768</c:v>
                </c:pt>
                <c:pt idx="6">
                  <c:v>0.81331307869723457</c:v>
                </c:pt>
                <c:pt idx="7">
                  <c:v>0.8548700647450288</c:v>
                </c:pt>
                <c:pt idx="8">
                  <c:v>0.85795521669981079</c:v>
                </c:pt>
                <c:pt idx="9">
                  <c:v>0.86640107289171631</c:v>
                </c:pt>
                <c:pt idx="10">
                  <c:v>0.86654177349544503</c:v>
                </c:pt>
                <c:pt idx="11">
                  <c:v>0.89435921107437077</c:v>
                </c:pt>
                <c:pt idx="12">
                  <c:v>0.90970871718482171</c:v>
                </c:pt>
                <c:pt idx="13">
                  <c:v>0.91990905539693679</c:v>
                </c:pt>
                <c:pt idx="14">
                  <c:v>0.95068513353223205</c:v>
                </c:pt>
                <c:pt idx="15">
                  <c:v>0.95530559462166165</c:v>
                </c:pt>
                <c:pt idx="16">
                  <c:v>0.98128131714543565</c:v>
                </c:pt>
                <c:pt idx="17">
                  <c:v>0.9913600335002849</c:v>
                </c:pt>
                <c:pt idx="18">
                  <c:v>0.99952220675176284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73</c:v>
                </c:pt>
                <c:pt idx="1">
                  <c:v>68</c:v>
                </c:pt>
                <c:pt idx="2">
                  <c:v>69</c:v>
                </c:pt>
                <c:pt idx="3">
                  <c:v>86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53</c:v>
                </c:pt>
                <c:pt idx="1">
                  <c:v>45</c:v>
                </c:pt>
                <c:pt idx="2">
                  <c:v>55</c:v>
                </c:pt>
                <c:pt idx="3">
                  <c:v>66</c:v>
                </c:pt>
                <c:pt idx="4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22</c:v>
                </c:pt>
                <c:pt idx="2">
                  <c:v>37</c:v>
                </c:pt>
                <c:pt idx="3">
                  <c:v>64</c:v>
                </c:pt>
                <c:pt idx="4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(3/6)*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Extremadura (5/18)*</c:v>
                </c:pt>
                <c:pt idx="13">
                  <c:v>R. de Murcia (5/9)*</c:v>
                </c:pt>
                <c:pt idx="14">
                  <c:v>Aragón (6/13)*</c:v>
                </c:pt>
                <c:pt idx="15">
                  <c:v>Galicia (9/20)*</c:v>
                </c:pt>
                <c:pt idx="16">
                  <c:v>C. Valenciana (10/27)*</c:v>
                </c:pt>
                <c:pt idx="17">
                  <c:v>C. de Madrid (14/21)*</c:v>
                </c:pt>
                <c:pt idx="18">
                  <c:v>Andalucía (30/38)*</c:v>
                </c:pt>
                <c:pt idx="19">
                  <c:v>Cataluña (66/114)*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9</c:v>
                </c:pt>
                <c:pt idx="16">
                  <c:v>10</c:v>
                </c:pt>
                <c:pt idx="17">
                  <c:v>14</c:v>
                </c:pt>
                <c:pt idx="18">
                  <c:v>30</c:v>
                </c:pt>
                <c:pt idx="19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(3/6)*</c:v>
                </c:pt>
                <c:pt idx="9">
                  <c:v>Illes Balears (3/18)*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Extremadura (5/18)*</c:v>
                </c:pt>
                <c:pt idx="13">
                  <c:v>R. de Murcia (5/9)*</c:v>
                </c:pt>
                <c:pt idx="14">
                  <c:v>Aragón (6/13)*</c:v>
                </c:pt>
                <c:pt idx="15">
                  <c:v>Galicia (9/20)*</c:v>
                </c:pt>
                <c:pt idx="16">
                  <c:v>C. Valenciana (10/27)*</c:v>
                </c:pt>
                <c:pt idx="17">
                  <c:v>C. de Madrid (14/21)*</c:v>
                </c:pt>
                <c:pt idx="18">
                  <c:v>Andalucía (30/38)*</c:v>
                </c:pt>
                <c:pt idx="19">
                  <c:v>Cataluña (66/114)*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8</c:v>
                </c:pt>
                <c:pt idx="7">
                  <c:v>3</c:v>
                </c:pt>
                <c:pt idx="8">
                  <c:v>3</c:v>
                </c:pt>
                <c:pt idx="9">
                  <c:v>15</c:v>
                </c:pt>
                <c:pt idx="10">
                  <c:v>4</c:v>
                </c:pt>
                <c:pt idx="11">
                  <c:v>5</c:v>
                </c:pt>
                <c:pt idx="12">
                  <c:v>13</c:v>
                </c:pt>
                <c:pt idx="13">
                  <c:v>4</c:v>
                </c:pt>
                <c:pt idx="14">
                  <c:v>7</c:v>
                </c:pt>
                <c:pt idx="15">
                  <c:v>11</c:v>
                </c:pt>
                <c:pt idx="16">
                  <c:v>17</c:v>
                </c:pt>
                <c:pt idx="17">
                  <c:v>7</c:v>
                </c:pt>
                <c:pt idx="18">
                  <c:v>8</c:v>
                </c:pt>
                <c:pt idx="19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194</c:v>
                </c:pt>
                <c:pt idx="1">
                  <c:v>96</c:v>
                </c:pt>
                <c:pt idx="2">
                  <c:v>71</c:v>
                </c:pt>
                <c:pt idx="3">
                  <c:v>75</c:v>
                </c:pt>
                <c:pt idx="4">
                  <c:v>74</c:v>
                </c:pt>
                <c:pt idx="5">
                  <c:v>43</c:v>
                </c:pt>
                <c:pt idx="6">
                  <c:v>65</c:v>
                </c:pt>
                <c:pt idx="7">
                  <c:v>33</c:v>
                </c:pt>
                <c:pt idx="8">
                  <c:v>365</c:v>
                </c:pt>
                <c:pt idx="9">
                  <c:v>58</c:v>
                </c:pt>
                <c:pt idx="10">
                  <c:v>114</c:v>
                </c:pt>
                <c:pt idx="11">
                  <c:v>125</c:v>
                </c:pt>
                <c:pt idx="12">
                  <c:v>45</c:v>
                </c:pt>
                <c:pt idx="13">
                  <c:v>59</c:v>
                </c:pt>
                <c:pt idx="14">
                  <c:v>152</c:v>
                </c:pt>
                <c:pt idx="15">
                  <c:v>25</c:v>
                </c:pt>
                <c:pt idx="16">
                  <c:v>137</c:v>
                </c:pt>
                <c:pt idx="17">
                  <c:v>19</c:v>
                </c:pt>
                <c:pt idx="18">
                  <c:v>11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143</c:v>
                </c:pt>
                <c:pt idx="1">
                  <c:v>71</c:v>
                </c:pt>
                <c:pt idx="2">
                  <c:v>54</c:v>
                </c:pt>
                <c:pt idx="3">
                  <c:v>58</c:v>
                </c:pt>
                <c:pt idx="4">
                  <c:v>54</c:v>
                </c:pt>
                <c:pt idx="5">
                  <c:v>36</c:v>
                </c:pt>
                <c:pt idx="6">
                  <c:v>46</c:v>
                </c:pt>
                <c:pt idx="7">
                  <c:v>25</c:v>
                </c:pt>
                <c:pt idx="8">
                  <c:v>255</c:v>
                </c:pt>
                <c:pt idx="9">
                  <c:v>47</c:v>
                </c:pt>
                <c:pt idx="10">
                  <c:v>77</c:v>
                </c:pt>
                <c:pt idx="11">
                  <c:v>75</c:v>
                </c:pt>
                <c:pt idx="12">
                  <c:v>37</c:v>
                </c:pt>
                <c:pt idx="13">
                  <c:v>44</c:v>
                </c:pt>
                <c:pt idx="14">
                  <c:v>107</c:v>
                </c:pt>
                <c:pt idx="15">
                  <c:v>19</c:v>
                </c:pt>
                <c:pt idx="16">
                  <c:v>97</c:v>
                </c:pt>
                <c:pt idx="17">
                  <c:v>0</c:v>
                </c:pt>
                <c:pt idx="18">
                  <c:v>0</c:v>
                </c:pt>
                <c:pt idx="1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0.19019987105093489</c:v>
                </c:pt>
                <c:pt idx="1">
                  <c:v>0.17343649258542876</c:v>
                </c:pt>
                <c:pt idx="2">
                  <c:v>0.11476466795615732</c:v>
                </c:pt>
                <c:pt idx="3">
                  <c:v>0.10831721470019343</c:v>
                </c:pt>
                <c:pt idx="4">
                  <c:v>9.2198581560283682E-2</c:v>
                </c:pt>
                <c:pt idx="5">
                  <c:v>6.6408768536428117E-2</c:v>
                </c:pt>
                <c:pt idx="6">
                  <c:v>0.25467440361057381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0.18156161806208843</c:v>
                </c:pt>
                <c:pt idx="1">
                  <c:v>0.14957666980244591</c:v>
                </c:pt>
                <c:pt idx="2">
                  <c:v>0.1180620884289746</c:v>
                </c:pt>
                <c:pt idx="3">
                  <c:v>8.8899341486359362E-2</c:v>
                </c:pt>
                <c:pt idx="4">
                  <c:v>0.1006585136406397</c:v>
                </c:pt>
                <c:pt idx="5">
                  <c:v>6.5851364063969894E-2</c:v>
                </c:pt>
                <c:pt idx="6">
                  <c:v>0.29539040451552212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180974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9525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0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con discapacidad intelectual, enfermedad mental y drogodependencia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47625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1132069</xdr:colOff>
      <xdr:row>17</xdr:row>
      <xdr:rowOff>41806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5761219" cy="3194581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2</xdr:row>
      <xdr:rowOff>152400</xdr:rowOff>
    </xdr:from>
    <xdr:to>
      <xdr:col>6</xdr:col>
      <xdr:colOff>828675</xdr:colOff>
      <xdr:row>16</xdr:row>
      <xdr:rowOff>47625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9525" y="747713"/>
          <a:ext cx="5438775" cy="2800350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44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223692" cy="437282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499162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273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80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70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3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6" t="s">
        <v>283</v>
      </c>
    </row>
    <row r="2" spans="1:1" s="188" customFormat="1" ht="12.75" x14ac:dyDescent="0.15">
      <c r="A2" s="187" t="s">
        <v>160</v>
      </c>
    </row>
    <row r="3" spans="1:1" ht="15" x14ac:dyDescent="0.2">
      <c r="A3" s="190" t="s">
        <v>159</v>
      </c>
    </row>
    <row r="4" spans="1:1" s="82" customFormat="1" ht="17.100000000000001" customHeight="1" x14ac:dyDescent="0.2">
      <c r="A4" s="189" t="s">
        <v>110</v>
      </c>
    </row>
    <row r="5" spans="1:1" s="82" customFormat="1" ht="17.100000000000001" customHeight="1" x14ac:dyDescent="0.2">
      <c r="A5" s="189" t="s">
        <v>158</v>
      </c>
    </row>
    <row r="6" spans="1:1" s="82" customFormat="1" ht="17.100000000000001" customHeight="1" x14ac:dyDescent="0.2">
      <c r="A6" s="189" t="s">
        <v>284</v>
      </c>
    </row>
    <row r="7" spans="1:1" s="82" customFormat="1" ht="17.100000000000001" customHeight="1" x14ac:dyDescent="0.2">
      <c r="A7" s="189" t="s">
        <v>285</v>
      </c>
    </row>
    <row r="8" spans="1:1" s="82" customFormat="1" ht="17.100000000000001" customHeight="1" x14ac:dyDescent="0.2">
      <c r="A8" s="189" t="s">
        <v>286</v>
      </c>
    </row>
    <row r="9" spans="1:1" s="82" customFormat="1" ht="17.100000000000001" customHeight="1" x14ac:dyDescent="0.2">
      <c r="A9" s="189" t="s">
        <v>287</v>
      </c>
    </row>
    <row r="10" spans="1:1" s="82" customFormat="1" ht="17.100000000000001" customHeight="1" x14ac:dyDescent="0.2">
      <c r="A10" s="189" t="s">
        <v>268</v>
      </c>
    </row>
    <row r="11" spans="1:1" s="82" customFormat="1" ht="17.100000000000001" customHeight="1" x14ac:dyDescent="0.2">
      <c r="A11" s="189" t="s">
        <v>114</v>
      </c>
    </row>
    <row r="12" spans="1:1" s="82" customFormat="1" ht="17.100000000000001" customHeight="1" x14ac:dyDescent="0.2">
      <c r="A12" s="185" t="s">
        <v>288</v>
      </c>
    </row>
    <row r="13" spans="1:1" s="82" customFormat="1" ht="17.100000000000001" customHeight="1" x14ac:dyDescent="0.2">
      <c r="A13" s="189" t="s">
        <v>156</v>
      </c>
    </row>
    <row r="14" spans="1:1" s="82" customFormat="1" ht="17.100000000000001" customHeight="1" x14ac:dyDescent="0.2">
      <c r="A14" s="189" t="s">
        <v>292</v>
      </c>
    </row>
    <row r="15" spans="1:1" s="82" customFormat="1" ht="17.100000000000001" customHeight="1" x14ac:dyDescent="0.2">
      <c r="A15" s="189" t="s">
        <v>293</v>
      </c>
    </row>
    <row r="16" spans="1:1" s="82" customFormat="1" ht="17.100000000000001" customHeight="1" x14ac:dyDescent="0.2">
      <c r="A16" s="189" t="s">
        <v>294</v>
      </c>
    </row>
    <row r="17" spans="1:1" s="82" customFormat="1" ht="17.100000000000001" customHeight="1" x14ac:dyDescent="0.2">
      <c r="A17" s="189" t="s">
        <v>239</v>
      </c>
    </row>
    <row r="18" spans="1:1" s="82" customFormat="1" ht="17.100000000000001" customHeight="1" x14ac:dyDescent="0.2">
      <c r="A18" s="189" t="s">
        <v>295</v>
      </c>
    </row>
    <row r="19" spans="1:1" s="82" customFormat="1" ht="17.100000000000001" customHeight="1" x14ac:dyDescent="0.2">
      <c r="A19" s="189" t="s">
        <v>249</v>
      </c>
    </row>
    <row r="20" spans="1:1" s="82" customFormat="1" ht="17.100000000000001" customHeight="1" x14ac:dyDescent="0.2">
      <c r="A20" s="189" t="s">
        <v>296</v>
      </c>
    </row>
    <row r="21" spans="1:1" s="82" customFormat="1" ht="17.100000000000001" customHeight="1" x14ac:dyDescent="0.2">
      <c r="A21" s="189" t="s">
        <v>297</v>
      </c>
    </row>
    <row r="22" spans="1:1" s="82" customFormat="1" ht="17.100000000000001" customHeight="1" x14ac:dyDescent="0.2">
      <c r="A22" s="189" t="s">
        <v>121</v>
      </c>
    </row>
    <row r="23" spans="1:1" s="82" customFormat="1" ht="17.100000000000001" customHeight="1" x14ac:dyDescent="0.2">
      <c r="A23" s="189" t="s">
        <v>125</v>
      </c>
    </row>
    <row r="24" spans="1:1" s="82" customFormat="1" ht="17.100000000000001" customHeight="1" x14ac:dyDescent="0.2">
      <c r="A24" s="189" t="s">
        <v>157</v>
      </c>
    </row>
    <row r="25" spans="1:1" s="82" customFormat="1" ht="17.100000000000001" customHeight="1" x14ac:dyDescent="0.2">
      <c r="A25" s="185" t="s">
        <v>263</v>
      </c>
    </row>
    <row r="26" spans="1:1" s="82" customFormat="1" ht="17.100000000000001" customHeight="1" x14ac:dyDescent="0.2">
      <c r="A26" s="189" t="s">
        <v>269</v>
      </c>
    </row>
    <row r="27" spans="1:1" s="82" customFormat="1" ht="17.100000000000001" customHeight="1" x14ac:dyDescent="0.2">
      <c r="A27" s="189" t="s">
        <v>298</v>
      </c>
    </row>
    <row r="28" spans="1:1" s="82" customFormat="1" ht="17.100000000000001" customHeight="1" x14ac:dyDescent="0.2">
      <c r="A28" s="189" t="s">
        <v>299</v>
      </c>
    </row>
    <row r="29" spans="1:1" s="82" customFormat="1" ht="17.100000000000001" customHeight="1" x14ac:dyDescent="0.2">
      <c r="A29" s="189" t="s">
        <v>300</v>
      </c>
    </row>
    <row r="30" spans="1:1" s="82" customFormat="1" ht="17.100000000000001" customHeight="1" x14ac:dyDescent="0.2">
      <c r="A30" s="189" t="s">
        <v>135</v>
      </c>
    </row>
    <row r="31" spans="1:1" s="82" customFormat="1" ht="17.100000000000001" customHeight="1" x14ac:dyDescent="0.2">
      <c r="A31" s="189" t="s">
        <v>139</v>
      </c>
    </row>
    <row r="32" spans="1:1" s="82" customFormat="1" ht="17.100000000000001" customHeight="1" x14ac:dyDescent="0.2">
      <c r="A32" s="189" t="s">
        <v>140</v>
      </c>
    </row>
    <row r="33" spans="1:1" s="82" customFormat="1" ht="17.100000000000001" customHeight="1" x14ac:dyDescent="0.2">
      <c r="A33" s="189" t="s">
        <v>302</v>
      </c>
    </row>
    <row r="34" spans="1:1" s="82" customFormat="1" ht="17.100000000000001" customHeight="1" x14ac:dyDescent="0.2">
      <c r="A34" s="189" t="s">
        <v>141</v>
      </c>
    </row>
    <row r="35" spans="1:1" s="82" customFormat="1" ht="17.100000000000001" customHeight="1" x14ac:dyDescent="0.2">
      <c r="A35" s="189" t="s">
        <v>146</v>
      </c>
    </row>
    <row r="36" spans="1:1" s="82" customFormat="1" ht="17.100000000000001" customHeight="1" x14ac:dyDescent="0.2">
      <c r="A36" s="189" t="s">
        <v>303</v>
      </c>
    </row>
    <row r="37" spans="1:1" s="82" customFormat="1" ht="17.100000000000001" customHeight="1" x14ac:dyDescent="0.2">
      <c r="A37" s="189" t="s">
        <v>147</v>
      </c>
    </row>
    <row r="38" spans="1:1" s="82" customFormat="1" ht="17.100000000000001" customHeight="1" x14ac:dyDescent="0.2">
      <c r="A38" s="189" t="s">
        <v>304</v>
      </c>
    </row>
    <row r="39" spans="1:1" s="82" customFormat="1" ht="17.100000000000001" customHeight="1" x14ac:dyDescent="0.2">
      <c r="A39" s="189" t="s">
        <v>150</v>
      </c>
    </row>
    <row r="40" spans="1:1" s="82" customFormat="1" ht="17.100000000000001" customHeight="1" x14ac:dyDescent="0.2">
      <c r="A40" s="189" t="s">
        <v>151</v>
      </c>
    </row>
    <row r="41" spans="1:1" s="82" customFormat="1" ht="17.100000000000001" customHeight="1" x14ac:dyDescent="0.2">
      <c r="A41" s="189" t="s">
        <v>305</v>
      </c>
    </row>
  </sheetData>
  <sheetProtection algorithmName="SHA-512" hashValue="BnZzZpxlQXxFj3LjEbcblBdM+2Se2EgIkcpJ2KqluszY7J0DIBgzpMR5Yo9lfEGz+6GpIXzVdVsvXU3QG0oRlQ==" saltValue="MAcuXtbzYgd3GvtYE/smO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7109375" style="26" customWidth="1"/>
    <col min="2" max="12" width="9.7109375" style="26" customWidth="1"/>
    <col min="13" max="13" width="9.7109375" style="30" customWidth="1"/>
    <col min="14" max="14" width="9.7109375" style="26" customWidth="1"/>
    <col min="15" max="16384" width="11.5703125" style="26"/>
  </cols>
  <sheetData>
    <row r="1" spans="1:14" ht="29.25" customHeight="1" x14ac:dyDescent="0.2">
      <c r="A1" s="195" t="s">
        <v>110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197</v>
      </c>
      <c r="B3" s="67" t="s">
        <v>3</v>
      </c>
      <c r="C3" s="67" t="s">
        <v>111</v>
      </c>
      <c r="D3" s="67" t="s">
        <v>112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113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44</v>
      </c>
      <c r="B4" s="80">
        <v>1</v>
      </c>
      <c r="C4" s="80">
        <v>11</v>
      </c>
      <c r="D4" s="80">
        <v>0</v>
      </c>
      <c r="E4" s="80">
        <v>0</v>
      </c>
      <c r="F4" s="80">
        <v>14</v>
      </c>
      <c r="G4" s="80">
        <v>3</v>
      </c>
      <c r="H4" s="80">
        <v>3</v>
      </c>
      <c r="I4" s="80">
        <v>38</v>
      </c>
      <c r="J4" s="80">
        <v>69</v>
      </c>
      <c r="K4" s="80">
        <v>4</v>
      </c>
      <c r="L4" s="80">
        <v>41</v>
      </c>
      <c r="M4" s="80">
        <v>10</v>
      </c>
      <c r="N4" s="81">
        <v>194</v>
      </c>
    </row>
    <row r="5" spans="1:14" ht="18" customHeight="1" x14ac:dyDescent="0.2">
      <c r="A5" s="32" t="s">
        <v>31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11</v>
      </c>
      <c r="H5" s="80">
        <v>0</v>
      </c>
      <c r="I5" s="80">
        <v>13</v>
      </c>
      <c r="J5" s="80">
        <v>30</v>
      </c>
      <c r="K5" s="80">
        <v>2</v>
      </c>
      <c r="L5" s="80">
        <v>33</v>
      </c>
      <c r="M5" s="80">
        <v>1</v>
      </c>
      <c r="N5" s="81">
        <v>96</v>
      </c>
    </row>
    <row r="6" spans="1:14" ht="18" customHeight="1" x14ac:dyDescent="0.2">
      <c r="A6" s="32" t="s">
        <v>38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6</v>
      </c>
      <c r="J6" s="80">
        <v>17</v>
      </c>
      <c r="K6" s="80">
        <v>1</v>
      </c>
      <c r="L6" s="80">
        <v>30</v>
      </c>
      <c r="M6" s="80">
        <v>1</v>
      </c>
      <c r="N6" s="81">
        <v>71</v>
      </c>
    </row>
    <row r="7" spans="1:14" ht="18" customHeight="1" x14ac:dyDescent="0.2">
      <c r="A7" s="32" t="s">
        <v>28</v>
      </c>
      <c r="B7" s="80">
        <v>1</v>
      </c>
      <c r="C7" s="80">
        <v>3</v>
      </c>
      <c r="D7" s="80">
        <v>0</v>
      </c>
      <c r="E7" s="80">
        <v>4</v>
      </c>
      <c r="F7" s="80">
        <v>20</v>
      </c>
      <c r="G7" s="80">
        <v>4</v>
      </c>
      <c r="H7" s="80">
        <v>0</v>
      </c>
      <c r="I7" s="80">
        <v>18</v>
      </c>
      <c r="J7" s="80">
        <v>21</v>
      </c>
      <c r="K7" s="80">
        <v>0</v>
      </c>
      <c r="L7" s="80">
        <v>3</v>
      </c>
      <c r="M7" s="80">
        <v>1</v>
      </c>
      <c r="N7" s="81">
        <v>75</v>
      </c>
    </row>
    <row r="8" spans="1:14" ht="18" customHeight="1" x14ac:dyDescent="0.2">
      <c r="A8" s="32" t="s">
        <v>30</v>
      </c>
      <c r="B8" s="80">
        <v>1</v>
      </c>
      <c r="C8" s="80">
        <v>10</v>
      </c>
      <c r="D8" s="80">
        <v>1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74</v>
      </c>
    </row>
    <row r="9" spans="1:14" ht="18" customHeight="1" x14ac:dyDescent="0.2">
      <c r="A9" s="32" t="s">
        <v>32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1</v>
      </c>
      <c r="H9" s="80">
        <v>1</v>
      </c>
      <c r="I9" s="80">
        <v>2</v>
      </c>
      <c r="J9" s="80">
        <v>11</v>
      </c>
      <c r="K9" s="80">
        <v>0</v>
      </c>
      <c r="L9" s="80">
        <v>17</v>
      </c>
      <c r="M9" s="80">
        <v>1</v>
      </c>
      <c r="N9" s="81">
        <v>43</v>
      </c>
    </row>
    <row r="10" spans="1:14" ht="18" customHeight="1" x14ac:dyDescent="0.2">
      <c r="A10" s="32" t="s">
        <v>40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35</v>
      </c>
      <c r="K10" s="80">
        <v>1</v>
      </c>
      <c r="L10" s="80">
        <v>8</v>
      </c>
      <c r="M10" s="80">
        <v>4</v>
      </c>
      <c r="N10" s="81">
        <v>65</v>
      </c>
    </row>
    <row r="11" spans="1:14" ht="18" customHeight="1" x14ac:dyDescent="0.2">
      <c r="A11" s="32" t="s">
        <v>207</v>
      </c>
      <c r="B11" s="80">
        <v>1</v>
      </c>
      <c r="C11" s="80">
        <v>0</v>
      </c>
      <c r="D11" s="80">
        <v>0</v>
      </c>
      <c r="E11" s="80">
        <v>5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9</v>
      </c>
      <c r="M11" s="80">
        <v>1</v>
      </c>
      <c r="N11" s="81">
        <v>33</v>
      </c>
    </row>
    <row r="12" spans="1:14" ht="18" customHeight="1" x14ac:dyDescent="0.2">
      <c r="A12" s="32" t="s">
        <v>41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54</v>
      </c>
      <c r="H12" s="80">
        <v>0</v>
      </c>
      <c r="I12" s="80">
        <v>114</v>
      </c>
      <c r="J12" s="80">
        <v>97</v>
      </c>
      <c r="K12" s="80">
        <v>3</v>
      </c>
      <c r="L12" s="80">
        <v>65</v>
      </c>
      <c r="M12" s="80">
        <v>7</v>
      </c>
      <c r="N12" s="81">
        <v>365</v>
      </c>
    </row>
    <row r="13" spans="1:14" ht="18" customHeight="1" x14ac:dyDescent="0.2">
      <c r="A13" s="32" t="s">
        <v>39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18</v>
      </c>
      <c r="J13" s="80">
        <v>13</v>
      </c>
      <c r="K13" s="80">
        <v>0</v>
      </c>
      <c r="L13" s="80">
        <v>11</v>
      </c>
      <c r="M13" s="80">
        <v>1</v>
      </c>
      <c r="N13" s="81">
        <v>58</v>
      </c>
    </row>
    <row r="14" spans="1:14" ht="18" customHeight="1" x14ac:dyDescent="0.2">
      <c r="A14" s="32" t="s">
        <v>34</v>
      </c>
      <c r="B14" s="80">
        <v>1</v>
      </c>
      <c r="C14" s="80">
        <v>4</v>
      </c>
      <c r="D14" s="80">
        <v>0</v>
      </c>
      <c r="E14" s="80">
        <v>5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20</v>
      </c>
      <c r="M14" s="80">
        <v>3</v>
      </c>
      <c r="N14" s="81">
        <v>114</v>
      </c>
    </row>
    <row r="15" spans="1:14" ht="18" customHeight="1" x14ac:dyDescent="0.2">
      <c r="A15" s="32" t="s">
        <v>218</v>
      </c>
      <c r="B15" s="80">
        <v>1</v>
      </c>
      <c r="C15" s="80">
        <v>4</v>
      </c>
      <c r="D15" s="80">
        <v>4</v>
      </c>
      <c r="E15" s="80">
        <v>0</v>
      </c>
      <c r="F15" s="80">
        <v>0</v>
      </c>
      <c r="G15" s="80">
        <v>9</v>
      </c>
      <c r="H15" s="80">
        <v>0</v>
      </c>
      <c r="I15" s="80">
        <v>21</v>
      </c>
      <c r="J15" s="80">
        <v>53</v>
      </c>
      <c r="K15" s="80">
        <v>2</v>
      </c>
      <c r="L15" s="80">
        <v>25</v>
      </c>
      <c r="M15" s="80">
        <v>6</v>
      </c>
      <c r="N15" s="81">
        <v>125</v>
      </c>
    </row>
    <row r="16" spans="1:14" ht="18" customHeight="1" x14ac:dyDescent="0.2">
      <c r="A16" s="32" t="s">
        <v>33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9</v>
      </c>
      <c r="J16" s="80">
        <v>11</v>
      </c>
      <c r="K16" s="80">
        <v>0</v>
      </c>
      <c r="L16" s="80">
        <v>8</v>
      </c>
      <c r="M16" s="80">
        <v>2</v>
      </c>
      <c r="N16" s="81">
        <v>45</v>
      </c>
    </row>
    <row r="17" spans="1:14" ht="18" customHeight="1" x14ac:dyDescent="0.2">
      <c r="A17" s="32" t="s">
        <v>35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19</v>
      </c>
      <c r="K17" s="80">
        <v>0</v>
      </c>
      <c r="L17" s="80">
        <v>21</v>
      </c>
      <c r="M17" s="80">
        <v>1</v>
      </c>
      <c r="N17" s="81">
        <v>59</v>
      </c>
    </row>
    <row r="18" spans="1:14" ht="18" customHeight="1" x14ac:dyDescent="0.2">
      <c r="A18" s="32" t="s">
        <v>165</v>
      </c>
      <c r="B18" s="80">
        <v>1</v>
      </c>
      <c r="C18" s="80">
        <v>10</v>
      </c>
      <c r="D18" s="80">
        <v>0</v>
      </c>
      <c r="E18" s="80">
        <v>0</v>
      </c>
      <c r="F18" s="80">
        <v>0</v>
      </c>
      <c r="G18" s="80">
        <v>16</v>
      </c>
      <c r="H18" s="80">
        <v>0</v>
      </c>
      <c r="I18" s="80">
        <v>8</v>
      </c>
      <c r="J18" s="80">
        <v>32</v>
      </c>
      <c r="K18" s="80">
        <v>15</v>
      </c>
      <c r="L18" s="80">
        <v>69</v>
      </c>
      <c r="M18" s="80">
        <v>1</v>
      </c>
      <c r="N18" s="81">
        <v>152</v>
      </c>
    </row>
    <row r="19" spans="1:14" ht="18" customHeight="1" x14ac:dyDescent="0.2">
      <c r="A19" s="32" t="s">
        <v>36</v>
      </c>
      <c r="B19" s="80">
        <v>1</v>
      </c>
      <c r="C19" s="80">
        <v>0</v>
      </c>
      <c r="D19" s="80">
        <v>0</v>
      </c>
      <c r="E19" s="80">
        <v>2</v>
      </c>
      <c r="F19" s="80">
        <v>2</v>
      </c>
      <c r="G19" s="80">
        <v>2</v>
      </c>
      <c r="H19" s="80">
        <v>0</v>
      </c>
      <c r="I19" s="80">
        <v>2</v>
      </c>
      <c r="J19" s="80">
        <v>10</v>
      </c>
      <c r="K19" s="80">
        <v>0</v>
      </c>
      <c r="L19" s="80">
        <v>5</v>
      </c>
      <c r="M19" s="80">
        <v>1</v>
      </c>
      <c r="N19" s="81">
        <v>25</v>
      </c>
    </row>
    <row r="20" spans="1:14" ht="18" customHeight="1" x14ac:dyDescent="0.2">
      <c r="A20" s="32" t="s">
        <v>37</v>
      </c>
      <c r="B20" s="80">
        <v>1</v>
      </c>
      <c r="C20" s="80">
        <v>6</v>
      </c>
      <c r="D20" s="80">
        <v>5</v>
      </c>
      <c r="E20" s="80">
        <v>4</v>
      </c>
      <c r="F20" s="80">
        <v>4</v>
      </c>
      <c r="G20" s="80">
        <v>20</v>
      </c>
      <c r="H20" s="80">
        <v>0</v>
      </c>
      <c r="I20" s="80">
        <v>27</v>
      </c>
      <c r="J20" s="80">
        <v>42</v>
      </c>
      <c r="K20" s="80">
        <v>2</v>
      </c>
      <c r="L20" s="80">
        <v>21</v>
      </c>
      <c r="M20" s="80">
        <v>5</v>
      </c>
      <c r="N20" s="81">
        <v>137</v>
      </c>
    </row>
    <row r="21" spans="1:14" ht="18" customHeight="1" x14ac:dyDescent="0.2">
      <c r="A21" s="32" t="s">
        <v>172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2</v>
      </c>
      <c r="K21" s="80">
        <v>0</v>
      </c>
      <c r="L21" s="80">
        <v>10</v>
      </c>
      <c r="M21" s="80">
        <v>0</v>
      </c>
      <c r="N21" s="81">
        <v>19</v>
      </c>
    </row>
    <row r="22" spans="1:14" ht="18" customHeight="1" x14ac:dyDescent="0.2">
      <c r="A22" s="32" t="s">
        <v>173</v>
      </c>
      <c r="B22" s="80">
        <v>1</v>
      </c>
      <c r="C22" s="80">
        <v>3</v>
      </c>
      <c r="D22" s="80">
        <v>0</v>
      </c>
      <c r="E22" s="80">
        <v>1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11</v>
      </c>
    </row>
    <row r="23" spans="1:14" ht="18" customHeight="1" x14ac:dyDescent="0.2">
      <c r="A23" s="32" t="s">
        <v>27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92</v>
      </c>
      <c r="D24" s="81">
        <v>11</v>
      </c>
      <c r="E24" s="81">
        <v>55</v>
      </c>
      <c r="F24" s="81">
        <v>48</v>
      </c>
      <c r="G24" s="81">
        <v>161</v>
      </c>
      <c r="H24" s="81">
        <v>16</v>
      </c>
      <c r="I24" s="81">
        <v>329</v>
      </c>
      <c r="J24" s="81">
        <v>544</v>
      </c>
      <c r="K24" s="81">
        <v>35</v>
      </c>
      <c r="L24" s="81">
        <v>432</v>
      </c>
      <c r="M24" s="81">
        <v>48</v>
      </c>
      <c r="N24" s="81">
        <v>1790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MLAVThjCxgx6wPQpcPqtXQ0Mxpo3RJnKWhdj+tAKMFqB5H1Fdpq3FcUx6W8Mo3G3dyoT0uJewb82w1i3bjKBMQ==" saltValue="vbksV/+FDNNL9K3lAetIMg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10" width="11.5703125" style="3" hidden="1" customWidth="1"/>
    <col min="11" max="11" width="26.7109375" style="3" hidden="1" customWidth="1"/>
    <col min="12" max="12" width="5.7109375" style="3" hidden="1" customWidth="1"/>
    <col min="13" max="13" width="11.5703125" style="3" hidden="1" customWidth="1"/>
    <col min="14" max="14" width="11.5703125" style="3" customWidth="1"/>
    <col min="15" max="16384" width="11.5703125" style="3"/>
  </cols>
  <sheetData>
    <row r="1" spans="1:13" ht="19.899999999999999" customHeight="1" x14ac:dyDescent="0.3">
      <c r="A1" s="197" t="s">
        <v>158</v>
      </c>
      <c r="B1" s="197"/>
      <c r="C1" s="197"/>
      <c r="D1" s="197"/>
      <c r="E1" s="197"/>
      <c r="F1" s="197"/>
      <c r="G1" s="197"/>
      <c r="K1" s="17" t="s">
        <v>27</v>
      </c>
      <c r="L1" s="18">
        <v>29</v>
      </c>
      <c r="M1"/>
    </row>
    <row r="2" spans="1:13" ht="14.45" customHeight="1" x14ac:dyDescent="0.3">
      <c r="G2" s="74" t="s">
        <v>0</v>
      </c>
      <c r="K2" s="17" t="s">
        <v>53</v>
      </c>
      <c r="L2" s="18">
        <v>11</v>
      </c>
    </row>
    <row r="3" spans="1:13" x14ac:dyDescent="0.3">
      <c r="K3" s="17" t="s">
        <v>52</v>
      </c>
      <c r="L3" s="18">
        <v>19</v>
      </c>
    </row>
    <row r="4" spans="1:13" x14ac:dyDescent="0.3">
      <c r="K4" s="17" t="s">
        <v>36</v>
      </c>
      <c r="L4" s="18">
        <v>25</v>
      </c>
    </row>
    <row r="5" spans="1:13" x14ac:dyDescent="0.3">
      <c r="K5" s="17" t="s">
        <v>49</v>
      </c>
      <c r="L5" s="18">
        <v>33</v>
      </c>
    </row>
    <row r="6" spans="1:13" x14ac:dyDescent="0.3">
      <c r="K6" s="17" t="s">
        <v>32</v>
      </c>
      <c r="L6" s="18">
        <v>43</v>
      </c>
    </row>
    <row r="7" spans="1:13" x14ac:dyDescent="0.3">
      <c r="K7" s="17" t="s">
        <v>33</v>
      </c>
      <c r="L7" s="18">
        <v>45</v>
      </c>
    </row>
    <row r="8" spans="1:13" x14ac:dyDescent="0.3">
      <c r="K8" s="17" t="s">
        <v>39</v>
      </c>
      <c r="L8" s="18">
        <v>58</v>
      </c>
    </row>
    <row r="9" spans="1:13" x14ac:dyDescent="0.3">
      <c r="K9" s="17" t="s">
        <v>42</v>
      </c>
      <c r="L9" s="18">
        <v>59</v>
      </c>
    </row>
    <row r="10" spans="1:13" x14ac:dyDescent="0.3">
      <c r="K10" s="17" t="s">
        <v>40</v>
      </c>
      <c r="L10" s="18">
        <v>65</v>
      </c>
    </row>
    <row r="11" spans="1:13" x14ac:dyDescent="0.3">
      <c r="K11" s="17" t="s">
        <v>43</v>
      </c>
      <c r="L11" s="18">
        <v>71</v>
      </c>
    </row>
    <row r="12" spans="1:13" x14ac:dyDescent="0.3">
      <c r="K12" s="17" t="s">
        <v>30</v>
      </c>
      <c r="L12" s="18">
        <v>74</v>
      </c>
    </row>
    <row r="13" spans="1:13" x14ac:dyDescent="0.3">
      <c r="K13" s="17" t="s">
        <v>28</v>
      </c>
      <c r="L13" s="18">
        <v>75</v>
      </c>
    </row>
    <row r="14" spans="1:13" x14ac:dyDescent="0.3">
      <c r="K14" s="17" t="s">
        <v>31</v>
      </c>
      <c r="L14" s="18">
        <v>96</v>
      </c>
    </row>
    <row r="15" spans="1:13" x14ac:dyDescent="0.3">
      <c r="K15" s="17" t="s">
        <v>34</v>
      </c>
      <c r="L15" s="18">
        <v>114</v>
      </c>
    </row>
    <row r="16" spans="1:13" x14ac:dyDescent="0.3">
      <c r="K16" s="17" t="s">
        <v>51</v>
      </c>
      <c r="L16" s="18">
        <v>125</v>
      </c>
    </row>
    <row r="17" spans="11:14" x14ac:dyDescent="0.3">
      <c r="K17" s="17" t="s">
        <v>50</v>
      </c>
      <c r="L17" s="18">
        <v>137</v>
      </c>
    </row>
    <row r="18" spans="11:14" ht="15.75" x14ac:dyDescent="0.3">
      <c r="K18" s="19" t="s">
        <v>165</v>
      </c>
      <c r="L18" s="18">
        <v>152</v>
      </c>
      <c r="N18" s="13"/>
    </row>
    <row r="19" spans="11:14" x14ac:dyDescent="0.3">
      <c r="K19" s="17" t="s">
        <v>44</v>
      </c>
      <c r="L19" s="18">
        <v>194</v>
      </c>
    </row>
    <row r="20" spans="11:14" x14ac:dyDescent="0.3">
      <c r="K20" s="17" t="s">
        <v>41</v>
      </c>
      <c r="L20" s="18">
        <v>365</v>
      </c>
    </row>
  </sheetData>
  <sheetProtection algorithmName="SHA-512" hashValue="qxD54DzVl6lQM7lfJpciOgUetX9lT5zqiol9UstJPk8VBSeL4gponuHPf9Kg0qVVJViQlpP55oo/rCmIbTXtUw==" saltValue="EzFycDv4bqj5/9zkufjru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Q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hidden="1" customWidth="1"/>
    <col min="11" max="11" width="17.140625" style="6" hidden="1" customWidth="1"/>
    <col min="12" max="17" width="11.5703125" style="6" hidden="1" customWidth="1"/>
    <col min="18" max="18" width="11.5703125" style="6" customWidth="1"/>
    <col min="19" max="16384" width="11.5703125" style="6"/>
  </cols>
  <sheetData>
    <row r="1" spans="1:17" ht="19.899999999999999" customHeight="1" x14ac:dyDescent="0.3">
      <c r="A1" s="198" t="s">
        <v>311</v>
      </c>
      <c r="B1" s="199"/>
      <c r="C1" s="199"/>
      <c r="D1" s="199"/>
      <c r="E1" s="199"/>
      <c r="F1" s="199"/>
      <c r="G1" s="199"/>
      <c r="K1" s="11" t="s">
        <v>23</v>
      </c>
      <c r="L1" s="11" t="s">
        <v>9</v>
      </c>
      <c r="M1" s="11" t="s">
        <v>7</v>
      </c>
      <c r="N1" s="11" t="s">
        <v>24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3">
        <f>3234.63687150838%/100</f>
        <v>0.32346368715083801</v>
      </c>
      <c r="L2" s="183">
        <f>2413.40782122905%/100</f>
        <v>0.241340782122905</v>
      </c>
      <c r="M2" s="183">
        <f>1837.98882681564%/100</f>
        <v>0.183798882681564</v>
      </c>
      <c r="N2" s="183">
        <f>899.441340782123%/100</f>
        <v>8.9944134078212307E-2</v>
      </c>
      <c r="O2" s="183">
        <f>882.68156424581%/100</f>
        <v>8.826815642458101E-2</v>
      </c>
      <c r="P2" s="183">
        <f>731.843575418995%/100</f>
        <v>7.3184357541899503E-2</v>
      </c>
      <c r="Q2" s="183">
        <f>10000%/100</f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HY/f1T2EVl0ccWTa+iCWp3AD+7mx5WVz3sPrAH1bLXraGoWEXj0J0bk8HH3JbA5MgWeJpPihN5hoje7NoO5GBw==" saltValue="jI4RwbQ2jXuxPlo2gmnSw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7109375" style="26" customWidth="1"/>
    <col min="2" max="6" width="10.7109375" style="26" customWidth="1"/>
    <col min="7" max="7" width="10.7109375" style="30" customWidth="1"/>
    <col min="8" max="8" width="10.7109375" style="26" customWidth="1"/>
    <col min="9" max="16384" width="11.5703125" style="26"/>
  </cols>
  <sheetData>
    <row r="1" spans="1:8" ht="30" customHeight="1" x14ac:dyDescent="0.2">
      <c r="A1" s="195" t="s">
        <v>285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199</v>
      </c>
      <c r="B3" s="67" t="s">
        <v>13</v>
      </c>
      <c r="C3" s="67" t="s">
        <v>107</v>
      </c>
      <c r="D3" s="67" t="s">
        <v>7</v>
      </c>
      <c r="E3" s="68" t="s">
        <v>106</v>
      </c>
      <c r="F3" s="68" t="s">
        <v>108</v>
      </c>
      <c r="G3" s="68" t="s">
        <v>14</v>
      </c>
      <c r="H3" s="69" t="s">
        <v>11</v>
      </c>
    </row>
    <row r="4" spans="1:8" ht="15" customHeight="1" x14ac:dyDescent="0.2">
      <c r="A4" s="32" t="s">
        <v>44</v>
      </c>
      <c r="B4" s="50">
        <v>12.607944732297064</v>
      </c>
      <c r="C4" s="50">
        <v>9.4907407407407405</v>
      </c>
      <c r="D4" s="50">
        <v>11.550151975683891</v>
      </c>
      <c r="E4" s="50">
        <v>1.8633540372670807</v>
      </c>
      <c r="F4" s="50">
        <v>6.962025316455696</v>
      </c>
      <c r="G4" s="50">
        <v>21.374045801526716</v>
      </c>
      <c r="H4" s="56">
        <v>10.837988826815643</v>
      </c>
    </row>
    <row r="5" spans="1:8" ht="15" customHeight="1" x14ac:dyDescent="0.2">
      <c r="A5" s="32" t="s">
        <v>31</v>
      </c>
      <c r="B5" s="52">
        <v>5.5267702936096716</v>
      </c>
      <c r="C5" s="52">
        <v>7.6388888888888893</v>
      </c>
      <c r="D5" s="52">
        <v>3.9513677811550152</v>
      </c>
      <c r="E5" s="52">
        <v>6.8322981366459627</v>
      </c>
      <c r="F5" s="52">
        <v>3.1645569620253164</v>
      </c>
      <c r="G5" s="52">
        <v>1.5267175572519083</v>
      </c>
      <c r="H5" s="57">
        <v>5.3631284916201114</v>
      </c>
    </row>
    <row r="6" spans="1:8" ht="15" customHeight="1" x14ac:dyDescent="0.2">
      <c r="A6" s="32" t="s">
        <v>43</v>
      </c>
      <c r="B6" s="52">
        <v>3.1088082901554404</v>
      </c>
      <c r="C6" s="52">
        <v>6.9444444444444446</v>
      </c>
      <c r="D6" s="52">
        <v>1.8237082066869299</v>
      </c>
      <c r="E6" s="52">
        <v>3.7267080745341614</v>
      </c>
      <c r="F6" s="52">
        <v>5.0632911392405067</v>
      </c>
      <c r="G6" s="52">
        <v>2.2900763358778624</v>
      </c>
      <c r="H6" s="57">
        <v>3.9664804469273744</v>
      </c>
    </row>
    <row r="7" spans="1:8" ht="15" customHeight="1" x14ac:dyDescent="0.2">
      <c r="A7" s="32" t="s">
        <v>28</v>
      </c>
      <c r="B7" s="52">
        <v>3.6269430051813467</v>
      </c>
      <c r="C7" s="52">
        <v>0.69444444444444442</v>
      </c>
      <c r="D7" s="52">
        <v>5.4711246200607899</v>
      </c>
      <c r="E7" s="52">
        <v>2.4844720496894408</v>
      </c>
      <c r="F7" s="52">
        <v>4.4303797468354427</v>
      </c>
      <c r="G7" s="52">
        <v>16.793893129770993</v>
      </c>
      <c r="H7" s="57">
        <v>4.1899441340782122</v>
      </c>
    </row>
    <row r="8" spans="1:8" ht="15" customHeight="1" x14ac:dyDescent="0.2">
      <c r="A8" s="32" t="s">
        <v>30</v>
      </c>
      <c r="B8" s="52">
        <v>3.4542314335060449</v>
      </c>
      <c r="C8" s="52">
        <v>5.7870370370370372</v>
      </c>
      <c r="D8" s="52">
        <v>2.735562310030395</v>
      </c>
      <c r="E8" s="52">
        <v>3.1055900621118013</v>
      </c>
      <c r="F8" s="52">
        <v>6.962025316455696</v>
      </c>
      <c r="G8" s="52">
        <v>3.0534351145038165</v>
      </c>
      <c r="H8" s="57">
        <v>4.1340782122905022</v>
      </c>
    </row>
    <row r="9" spans="1:8" ht="15" customHeight="1" x14ac:dyDescent="0.2">
      <c r="A9" s="32" t="s">
        <v>32</v>
      </c>
      <c r="B9" s="52">
        <v>1.8998272884283247</v>
      </c>
      <c r="C9" s="52">
        <v>3.9351851851851851</v>
      </c>
      <c r="D9" s="52">
        <v>0.60790273556231</v>
      </c>
      <c r="E9" s="52">
        <v>0.6211180124223602</v>
      </c>
      <c r="F9" s="52">
        <v>5.6962025316455698</v>
      </c>
      <c r="G9" s="52">
        <v>2.2900763358778624</v>
      </c>
      <c r="H9" s="57">
        <v>2.4022346368715084</v>
      </c>
    </row>
    <row r="10" spans="1:8" ht="15" customHeight="1" x14ac:dyDescent="0.2">
      <c r="A10" s="32" t="s">
        <v>40</v>
      </c>
      <c r="B10" s="52">
        <v>6.2176165803108807</v>
      </c>
      <c r="C10" s="52">
        <v>1.8518518518518516</v>
      </c>
      <c r="D10" s="52">
        <v>2.1276595744680851</v>
      </c>
      <c r="E10" s="52">
        <v>3.7267080745341614</v>
      </c>
      <c r="F10" s="52">
        <v>1.89873417721519</v>
      </c>
      <c r="G10" s="52">
        <v>3.8167938931297711</v>
      </c>
      <c r="H10" s="57">
        <v>3.6312849162011176</v>
      </c>
    </row>
    <row r="11" spans="1:8" ht="15" customHeight="1" x14ac:dyDescent="0.2">
      <c r="A11" s="32" t="s">
        <v>207</v>
      </c>
      <c r="B11" s="52">
        <v>1.8998272884283247</v>
      </c>
      <c r="C11" s="52">
        <v>2.083333333333333</v>
      </c>
      <c r="D11" s="52">
        <v>0.91185410334346495</v>
      </c>
      <c r="E11" s="52">
        <v>1.8633540372670807</v>
      </c>
      <c r="F11" s="52">
        <v>3.1645569620253164</v>
      </c>
      <c r="G11" s="52">
        <v>1.5267175572519083</v>
      </c>
      <c r="H11" s="57">
        <v>1.8435754189944136</v>
      </c>
    </row>
    <row r="12" spans="1:8" ht="15" customHeight="1" x14ac:dyDescent="0.2">
      <c r="A12" s="32" t="s">
        <v>41</v>
      </c>
      <c r="B12" s="52">
        <v>17.271157167530223</v>
      </c>
      <c r="C12" s="52">
        <v>15.046296296296296</v>
      </c>
      <c r="D12" s="52">
        <v>34.650455927051674</v>
      </c>
      <c r="E12" s="52">
        <v>33.540372670807457</v>
      </c>
      <c r="F12" s="52">
        <v>15.18987341772152</v>
      </c>
      <c r="G12" s="52">
        <v>6.1068702290076331</v>
      </c>
      <c r="H12" s="57">
        <v>20.391061452513966</v>
      </c>
    </row>
    <row r="13" spans="1:8" ht="15" customHeight="1" x14ac:dyDescent="0.2">
      <c r="A13" s="32" t="s">
        <v>39</v>
      </c>
      <c r="B13" s="52">
        <v>2.2452504317789295</v>
      </c>
      <c r="C13" s="52">
        <v>2.5462962962962963</v>
      </c>
      <c r="D13" s="52">
        <v>5.4711246200607899</v>
      </c>
      <c r="E13" s="52">
        <v>4.9689440993788816</v>
      </c>
      <c r="F13" s="52">
        <v>3.79746835443038</v>
      </c>
      <c r="G13" s="52">
        <v>1.5267175572519083</v>
      </c>
      <c r="H13" s="57">
        <v>3.2402234636871508</v>
      </c>
    </row>
    <row r="14" spans="1:8" ht="15" customHeight="1" x14ac:dyDescent="0.2">
      <c r="A14" s="32" t="s">
        <v>34</v>
      </c>
      <c r="B14" s="52">
        <v>6.9084628670120898</v>
      </c>
      <c r="C14" s="52">
        <v>4.6296296296296298</v>
      </c>
      <c r="D14" s="52">
        <v>6.0790273556231007</v>
      </c>
      <c r="E14" s="52">
        <v>4.3478260869565215</v>
      </c>
      <c r="F14" s="52">
        <v>5.6962025316455698</v>
      </c>
      <c r="G14" s="52">
        <v>13.740458015267176</v>
      </c>
      <c r="H14" s="57">
        <v>6.3687150837988833</v>
      </c>
    </row>
    <row r="15" spans="1:8" ht="15" customHeight="1" x14ac:dyDescent="0.2">
      <c r="A15" s="32" t="s">
        <v>87</v>
      </c>
      <c r="B15" s="52">
        <v>9.4991364421416229</v>
      </c>
      <c r="C15" s="52">
        <v>5.7870370370370372</v>
      </c>
      <c r="D15" s="52">
        <v>6.3829787234042552</v>
      </c>
      <c r="E15" s="52">
        <v>5.5900621118012426</v>
      </c>
      <c r="F15" s="52">
        <v>5.0632911392405067</v>
      </c>
      <c r="G15" s="52">
        <v>5.343511450381679</v>
      </c>
      <c r="H15" s="57">
        <v>6.983240223463687</v>
      </c>
    </row>
    <row r="16" spans="1:8" ht="15" customHeight="1" x14ac:dyDescent="0.2">
      <c r="A16" s="32" t="s">
        <v>33</v>
      </c>
      <c r="B16" s="52">
        <v>1.8998272884283247</v>
      </c>
      <c r="C16" s="52">
        <v>1.8518518518518516</v>
      </c>
      <c r="D16" s="52">
        <v>2.735562310030395</v>
      </c>
      <c r="E16" s="52">
        <v>2.4844720496894408</v>
      </c>
      <c r="F16" s="52">
        <v>3.79746835443038</v>
      </c>
      <c r="G16" s="52">
        <v>5.343511450381679</v>
      </c>
      <c r="H16" s="57">
        <v>2.5139664804469275</v>
      </c>
    </row>
    <row r="17" spans="1:8" ht="15" customHeight="1" x14ac:dyDescent="0.2">
      <c r="A17" s="32" t="s">
        <v>35</v>
      </c>
      <c r="B17" s="52">
        <v>3.2815198618307431</v>
      </c>
      <c r="C17" s="52">
        <v>4.8611111111111116</v>
      </c>
      <c r="D17" s="52">
        <v>1.5197568389057752</v>
      </c>
      <c r="E17" s="52">
        <v>1.2422360248447204</v>
      </c>
      <c r="F17" s="52">
        <v>6.3291139240506329</v>
      </c>
      <c r="G17" s="52">
        <v>1.5267175572519083</v>
      </c>
      <c r="H17" s="57">
        <v>3.2960893854748603</v>
      </c>
    </row>
    <row r="18" spans="1:8" ht="15" customHeight="1" x14ac:dyDescent="0.2">
      <c r="A18" s="32" t="s">
        <v>165</v>
      </c>
      <c r="B18" s="52">
        <v>8.1174438687392065</v>
      </c>
      <c r="C18" s="52">
        <v>15.972222222222221</v>
      </c>
      <c r="D18" s="52">
        <v>2.43161094224924</v>
      </c>
      <c r="E18" s="52">
        <v>9.9378881987577632</v>
      </c>
      <c r="F18" s="52">
        <v>6.3291139240506329</v>
      </c>
      <c r="G18" s="52">
        <v>1.5267175572519083</v>
      </c>
      <c r="H18" s="57">
        <v>8.4916201117318426</v>
      </c>
    </row>
    <row r="19" spans="1:8" ht="15" customHeight="1" x14ac:dyDescent="0.2">
      <c r="A19" s="32" t="s">
        <v>36</v>
      </c>
      <c r="B19" s="52">
        <v>1.7271157167530224</v>
      </c>
      <c r="C19" s="52">
        <v>1.1574074074074074</v>
      </c>
      <c r="D19" s="52">
        <v>0.60790273556231</v>
      </c>
      <c r="E19" s="52">
        <v>1.2422360248447204</v>
      </c>
      <c r="F19" s="52">
        <v>1.2658227848101267</v>
      </c>
      <c r="G19" s="52">
        <v>3.0534351145038165</v>
      </c>
      <c r="H19" s="57">
        <v>1.3966480446927374</v>
      </c>
    </row>
    <row r="20" spans="1:8" ht="15" customHeight="1" x14ac:dyDescent="0.2">
      <c r="A20" s="32" t="s">
        <v>171</v>
      </c>
      <c r="B20" s="52">
        <v>7.5993091537132988</v>
      </c>
      <c r="C20" s="52">
        <v>4.8611111111111116</v>
      </c>
      <c r="D20" s="52">
        <v>8.2066869300911858</v>
      </c>
      <c r="E20" s="52">
        <v>12.422360248447205</v>
      </c>
      <c r="F20" s="52">
        <v>9.4936708860759502</v>
      </c>
      <c r="G20" s="52">
        <v>7.6335877862595423</v>
      </c>
      <c r="H20" s="57">
        <v>7.6536312849162016</v>
      </c>
    </row>
    <row r="21" spans="1:8" ht="15" customHeight="1" x14ac:dyDescent="0.2">
      <c r="A21" s="32" t="s">
        <v>172</v>
      </c>
      <c r="B21" s="52">
        <v>0.34542314335060448</v>
      </c>
      <c r="C21" s="52">
        <v>2.3148148148148149</v>
      </c>
      <c r="D21" s="52">
        <v>0.303951367781155</v>
      </c>
      <c r="E21" s="52">
        <v>0</v>
      </c>
      <c r="F21" s="52">
        <v>3.1645569620253164</v>
      </c>
      <c r="G21" s="52">
        <v>0.76335877862595414</v>
      </c>
      <c r="H21" s="57">
        <v>1.0614525139664803</v>
      </c>
    </row>
    <row r="22" spans="1:8" ht="15" customHeight="1" x14ac:dyDescent="0.2">
      <c r="A22" s="32" t="s">
        <v>173</v>
      </c>
      <c r="B22" s="52">
        <v>0.17271157167530224</v>
      </c>
      <c r="C22" s="52">
        <v>0.92592592592592582</v>
      </c>
      <c r="D22" s="52">
        <v>0.303951367781155</v>
      </c>
      <c r="E22" s="52">
        <v>0</v>
      </c>
      <c r="F22" s="52">
        <v>2.5316455696202533</v>
      </c>
      <c r="G22" s="52">
        <v>0.76335877862595414</v>
      </c>
      <c r="H22" s="57">
        <v>0.61452513966480438</v>
      </c>
    </row>
    <row r="23" spans="1:8" ht="15" customHeight="1" x14ac:dyDescent="0.2">
      <c r="A23" s="32" t="s">
        <v>27</v>
      </c>
      <c r="B23" s="52">
        <v>2.5906735751295336</v>
      </c>
      <c r="C23" s="52">
        <v>1.6203703703703702</v>
      </c>
      <c r="D23" s="52">
        <v>2.1276595744680851</v>
      </c>
      <c r="E23" s="52">
        <v>0</v>
      </c>
      <c r="F23" s="52">
        <v>0</v>
      </c>
      <c r="G23" s="52">
        <v>0</v>
      </c>
      <c r="H23" s="57">
        <v>1.6201117318435754</v>
      </c>
    </row>
    <row r="24" spans="1:8" s="30" customFormat="1" ht="15" customHeight="1" x14ac:dyDescent="0.2">
      <c r="A24" s="33" t="s">
        <v>11</v>
      </c>
      <c r="B24" s="54">
        <v>99.999999999999986</v>
      </c>
      <c r="C24" s="54">
        <v>100</v>
      </c>
      <c r="D24" s="54">
        <v>99.999999999999972</v>
      </c>
      <c r="E24" s="54">
        <v>100</v>
      </c>
      <c r="F24" s="54">
        <v>99.999999999999986</v>
      </c>
      <c r="G24" s="54">
        <v>100.00000000000001</v>
      </c>
      <c r="H24" s="57">
        <v>100.00000000000001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QOGovYgkfT9GvDOCTOid3FQwLT8V8eutaSogLf+GlmDjjEZb+Gbd9l3UBKnP/NPQmoXg+/2q/K83fLErW/cCPQ==" saltValue="6kbieTx0cFWxSSTxWTDj0A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7109375" style="26" customWidth="1"/>
    <col min="2" max="9" width="8.7109375" style="26" customWidth="1"/>
    <col min="10" max="10" width="8.7109375" style="30" customWidth="1"/>
    <col min="11" max="11" width="8.7109375" style="26" customWidth="1"/>
    <col min="12" max="16384" width="11.5703125" style="26"/>
  </cols>
  <sheetData>
    <row r="1" spans="1:11" ht="18" customHeight="1" x14ac:dyDescent="0.2">
      <c r="A1" s="195" t="s">
        <v>286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</row>
    <row r="2" spans="1:11" ht="19.899999999999999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199</v>
      </c>
      <c r="B3" s="67" t="s">
        <v>3</v>
      </c>
      <c r="C3" s="67" t="s">
        <v>4</v>
      </c>
      <c r="D3" s="67" t="s">
        <v>88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29</v>
      </c>
      <c r="B4" s="50">
        <v>0.51546391752577314</v>
      </c>
      <c r="C4" s="50">
        <v>5.6701030927835054</v>
      </c>
      <c r="D4" s="50">
        <v>7.216494845360824</v>
      </c>
      <c r="E4" s="50">
        <v>1.5463917525773196</v>
      </c>
      <c r="F4" s="50">
        <v>1.5463917525773196</v>
      </c>
      <c r="G4" s="50">
        <v>19.587628865979383</v>
      </c>
      <c r="H4" s="50">
        <v>37.628865979381445</v>
      </c>
      <c r="I4" s="50">
        <v>21.134020618556701</v>
      </c>
      <c r="J4" s="50">
        <v>5.1546391752577314</v>
      </c>
      <c r="K4" s="56">
        <v>100</v>
      </c>
    </row>
    <row r="5" spans="1:11" ht="15.95" customHeight="1" x14ac:dyDescent="0.2">
      <c r="A5" s="32" t="s">
        <v>89</v>
      </c>
      <c r="B5" s="52">
        <v>1.0416666666666665</v>
      </c>
      <c r="C5" s="52">
        <v>5.2083333333333339</v>
      </c>
      <c r="D5" s="52">
        <v>0</v>
      </c>
      <c r="E5" s="52">
        <v>11.458333333333332</v>
      </c>
      <c r="F5" s="52">
        <v>0</v>
      </c>
      <c r="G5" s="52">
        <v>13.541666666666666</v>
      </c>
      <c r="H5" s="52">
        <v>33.333333333333329</v>
      </c>
      <c r="I5" s="52">
        <v>34.375</v>
      </c>
      <c r="J5" s="52">
        <v>1.0416666666666665</v>
      </c>
      <c r="K5" s="57">
        <v>100</v>
      </c>
    </row>
    <row r="6" spans="1:11" ht="15.95" customHeight="1" x14ac:dyDescent="0.2">
      <c r="A6" s="32" t="s">
        <v>90</v>
      </c>
      <c r="B6" s="52">
        <v>1.4084507042253522</v>
      </c>
      <c r="C6" s="52">
        <v>11.267605633802818</v>
      </c>
      <c r="D6" s="52">
        <v>1.4084507042253522</v>
      </c>
      <c r="E6" s="52">
        <v>8.4507042253521121</v>
      </c>
      <c r="F6" s="52">
        <v>0</v>
      </c>
      <c r="G6" s="52">
        <v>8.4507042253521121</v>
      </c>
      <c r="H6" s="52">
        <v>25.352112676056336</v>
      </c>
      <c r="I6" s="52">
        <v>42.25352112676056</v>
      </c>
      <c r="J6" s="52">
        <v>1.4084507042253522</v>
      </c>
      <c r="K6" s="57">
        <v>100</v>
      </c>
    </row>
    <row r="7" spans="1:11" ht="15.95" customHeight="1" x14ac:dyDescent="0.2">
      <c r="A7" s="32" t="s">
        <v>91</v>
      </c>
      <c r="B7" s="52">
        <v>1.3333333333333335</v>
      </c>
      <c r="C7" s="52">
        <v>9.3333333333333339</v>
      </c>
      <c r="D7" s="52">
        <v>26.666666666666668</v>
      </c>
      <c r="E7" s="52">
        <v>5.3333333333333339</v>
      </c>
      <c r="F7" s="52">
        <v>0</v>
      </c>
      <c r="G7" s="52">
        <v>24</v>
      </c>
      <c r="H7" s="52">
        <v>28.000000000000004</v>
      </c>
      <c r="I7" s="52">
        <v>4</v>
      </c>
      <c r="J7" s="52">
        <v>1.3333333333333335</v>
      </c>
      <c r="K7" s="57">
        <v>100</v>
      </c>
    </row>
    <row r="8" spans="1:11" ht="15.95" customHeight="1" x14ac:dyDescent="0.2">
      <c r="A8" s="32" t="s">
        <v>92</v>
      </c>
      <c r="B8" s="52">
        <v>1.3513513513513513</v>
      </c>
      <c r="C8" s="52">
        <v>14.864864864864865</v>
      </c>
      <c r="D8" s="52">
        <v>1.3513513513513513</v>
      </c>
      <c r="E8" s="52">
        <v>6.756756756756757</v>
      </c>
      <c r="F8" s="52">
        <v>0</v>
      </c>
      <c r="G8" s="52">
        <v>12.162162162162163</v>
      </c>
      <c r="H8" s="52">
        <v>27.027027027027028</v>
      </c>
      <c r="I8" s="52">
        <v>33.783783783783782</v>
      </c>
      <c r="J8" s="52">
        <v>2.7027027027027026</v>
      </c>
      <c r="K8" s="57">
        <v>100</v>
      </c>
    </row>
    <row r="9" spans="1:11" ht="15.95" customHeight="1" x14ac:dyDescent="0.2">
      <c r="A9" s="32" t="s">
        <v>93</v>
      </c>
      <c r="B9" s="52">
        <v>2.3255813953488373</v>
      </c>
      <c r="C9" s="52">
        <v>20.930232558139537</v>
      </c>
      <c r="D9" s="52">
        <v>0</v>
      </c>
      <c r="E9" s="52">
        <v>2.3255813953488373</v>
      </c>
      <c r="F9" s="52">
        <v>2.3255813953488373</v>
      </c>
      <c r="G9" s="52">
        <v>4.6511627906976747</v>
      </c>
      <c r="H9" s="52">
        <v>25.581395348837212</v>
      </c>
      <c r="I9" s="52">
        <v>39.534883720930232</v>
      </c>
      <c r="J9" s="52">
        <v>2.3255813953488373</v>
      </c>
      <c r="K9" s="57">
        <v>100</v>
      </c>
    </row>
    <row r="10" spans="1:11" ht="15.95" customHeight="1" x14ac:dyDescent="0.2">
      <c r="A10" s="32" t="s">
        <v>94</v>
      </c>
      <c r="B10" s="52">
        <v>1.5384615384615385</v>
      </c>
      <c r="C10" s="52">
        <v>4.6153846153846159</v>
      </c>
      <c r="D10" s="52">
        <v>0</v>
      </c>
      <c r="E10" s="52">
        <v>9.2307692307692317</v>
      </c>
      <c r="F10" s="52">
        <v>0</v>
      </c>
      <c r="G10" s="52">
        <v>10.76923076923077</v>
      </c>
      <c r="H10" s="52">
        <v>55.384615384615387</v>
      </c>
      <c r="I10" s="52">
        <v>12.307692307692308</v>
      </c>
      <c r="J10" s="52">
        <v>6.1538461538461542</v>
      </c>
      <c r="K10" s="57">
        <v>100</v>
      </c>
    </row>
    <row r="11" spans="1:11" ht="15.95" customHeight="1" x14ac:dyDescent="0.2">
      <c r="A11" s="32" t="s">
        <v>95</v>
      </c>
      <c r="B11" s="52">
        <v>3.0303030303030303</v>
      </c>
      <c r="C11" s="52">
        <v>15.151515151515152</v>
      </c>
      <c r="D11" s="52">
        <v>0</v>
      </c>
      <c r="E11" s="52">
        <v>9.0909090909090917</v>
      </c>
      <c r="F11" s="52">
        <v>0</v>
      </c>
      <c r="G11" s="52">
        <v>9.0909090909090917</v>
      </c>
      <c r="H11" s="52">
        <v>33.333333333333329</v>
      </c>
      <c r="I11" s="52">
        <v>27.27272727272727</v>
      </c>
      <c r="J11" s="52">
        <v>3.0303030303030303</v>
      </c>
      <c r="K11" s="57">
        <v>99.999999999999986</v>
      </c>
    </row>
    <row r="12" spans="1:11" ht="15.95" customHeight="1" x14ac:dyDescent="0.2">
      <c r="A12" s="32" t="s">
        <v>96</v>
      </c>
      <c r="B12" s="52">
        <v>0.27397260273972601</v>
      </c>
      <c r="C12" s="52">
        <v>6.5753424657534243</v>
      </c>
      <c r="D12" s="52">
        <v>0</v>
      </c>
      <c r="E12" s="52">
        <v>14.794520547945206</v>
      </c>
      <c r="F12" s="52">
        <v>0</v>
      </c>
      <c r="G12" s="52">
        <v>31.232876712328768</v>
      </c>
      <c r="H12" s="52">
        <v>27.397260273972602</v>
      </c>
      <c r="I12" s="52">
        <v>17.80821917808219</v>
      </c>
      <c r="J12" s="52">
        <v>1.9178082191780823</v>
      </c>
      <c r="K12" s="57">
        <v>100</v>
      </c>
    </row>
    <row r="13" spans="1:11" ht="15.95" customHeight="1" x14ac:dyDescent="0.2">
      <c r="A13" s="32" t="s">
        <v>97</v>
      </c>
      <c r="B13" s="52">
        <v>1.7241379310344827</v>
      </c>
      <c r="C13" s="52">
        <v>10.344827586206897</v>
      </c>
      <c r="D13" s="52">
        <v>0</v>
      </c>
      <c r="E13" s="52">
        <v>13.793103448275861</v>
      </c>
      <c r="F13" s="52">
        <v>0</v>
      </c>
      <c r="G13" s="52">
        <v>31.03448275862069</v>
      </c>
      <c r="H13" s="52">
        <v>22.413793103448278</v>
      </c>
      <c r="I13" s="52">
        <v>18.96551724137931</v>
      </c>
      <c r="J13" s="52">
        <v>1.7241379310344827</v>
      </c>
      <c r="K13" s="57">
        <v>99.999999999999986</v>
      </c>
    </row>
    <row r="14" spans="1:11" ht="15.95" customHeight="1" x14ac:dyDescent="0.2">
      <c r="A14" s="32" t="s">
        <v>98</v>
      </c>
      <c r="B14" s="52">
        <v>0.8771929824561403</v>
      </c>
      <c r="C14" s="52">
        <v>7.8947368421052628</v>
      </c>
      <c r="D14" s="52">
        <v>1.7543859649122806</v>
      </c>
      <c r="E14" s="52">
        <v>6.140350877192982</v>
      </c>
      <c r="F14" s="52">
        <v>10.526315789473683</v>
      </c>
      <c r="G14" s="52">
        <v>17.543859649122805</v>
      </c>
      <c r="H14" s="52">
        <v>35.087719298245609</v>
      </c>
      <c r="I14" s="52">
        <v>17.543859649122805</v>
      </c>
      <c r="J14" s="52">
        <v>2.6315789473684208</v>
      </c>
      <c r="K14" s="57">
        <v>99.999999999999986</v>
      </c>
    </row>
    <row r="15" spans="1:11" ht="15.95" customHeight="1" x14ac:dyDescent="0.2">
      <c r="A15" s="32" t="s">
        <v>99</v>
      </c>
      <c r="B15" s="52">
        <v>0.8</v>
      </c>
      <c r="C15" s="52">
        <v>6.4</v>
      </c>
      <c r="D15" s="52">
        <v>0</v>
      </c>
      <c r="E15" s="52">
        <v>7.1999999999999993</v>
      </c>
      <c r="F15" s="52">
        <v>0</v>
      </c>
      <c r="G15" s="52">
        <v>16.8</v>
      </c>
      <c r="H15" s="52">
        <v>44</v>
      </c>
      <c r="I15" s="52">
        <v>20</v>
      </c>
      <c r="J15" s="52">
        <v>4.8</v>
      </c>
      <c r="K15" s="57">
        <v>100.00000000000001</v>
      </c>
    </row>
    <row r="16" spans="1:11" ht="15.95" customHeight="1" x14ac:dyDescent="0.2">
      <c r="A16" s="32" t="s">
        <v>100</v>
      </c>
      <c r="B16" s="52">
        <v>2.2222222222222223</v>
      </c>
      <c r="C16" s="52">
        <v>13.333333333333334</v>
      </c>
      <c r="D16" s="52">
        <v>8.8888888888888893</v>
      </c>
      <c r="E16" s="52">
        <v>8.8888888888888893</v>
      </c>
      <c r="F16" s="52">
        <v>0</v>
      </c>
      <c r="G16" s="52">
        <v>20</v>
      </c>
      <c r="H16" s="52">
        <v>24.444444444444443</v>
      </c>
      <c r="I16" s="52">
        <v>17.777777777777779</v>
      </c>
      <c r="J16" s="52">
        <v>4.4444444444444446</v>
      </c>
      <c r="K16" s="57">
        <v>99.999999999999986</v>
      </c>
    </row>
    <row r="17" spans="1:11" ht="15.95" customHeight="1" x14ac:dyDescent="0.2">
      <c r="A17" s="32" t="s">
        <v>109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8.4745762711864394</v>
      </c>
      <c r="H17" s="52">
        <v>32.20338983050847</v>
      </c>
      <c r="I17" s="52">
        <v>35.593220338983052</v>
      </c>
      <c r="J17" s="52">
        <v>1.6949152542372881</v>
      </c>
      <c r="K17" s="57">
        <v>99.999999999999986</v>
      </c>
    </row>
    <row r="18" spans="1:11" ht="15.95" customHeight="1" x14ac:dyDescent="0.2">
      <c r="A18" s="32" t="s">
        <v>165</v>
      </c>
      <c r="B18" s="52">
        <v>0.6578947368421052</v>
      </c>
      <c r="C18" s="52">
        <v>6.5789473684210522</v>
      </c>
      <c r="D18" s="52">
        <v>0</v>
      </c>
      <c r="E18" s="52">
        <v>10.526315789473683</v>
      </c>
      <c r="F18" s="52">
        <v>0</v>
      </c>
      <c r="G18" s="52">
        <v>5.2631578947368416</v>
      </c>
      <c r="H18" s="52">
        <v>30.921052631578949</v>
      </c>
      <c r="I18" s="52">
        <v>45.394736842105267</v>
      </c>
      <c r="J18" s="52">
        <v>0.6578947368421052</v>
      </c>
      <c r="K18" s="57">
        <v>100</v>
      </c>
    </row>
    <row r="19" spans="1:11" ht="15.95" customHeight="1" x14ac:dyDescent="0.2">
      <c r="A19" s="32" t="s">
        <v>101</v>
      </c>
      <c r="B19" s="52">
        <v>4</v>
      </c>
      <c r="C19" s="52">
        <v>8</v>
      </c>
      <c r="D19" s="52">
        <v>8</v>
      </c>
      <c r="E19" s="52">
        <v>8</v>
      </c>
      <c r="F19" s="52">
        <v>0</v>
      </c>
      <c r="G19" s="52">
        <v>8</v>
      </c>
      <c r="H19" s="52">
        <v>40</v>
      </c>
      <c r="I19" s="52">
        <v>20</v>
      </c>
      <c r="J19" s="52">
        <v>4</v>
      </c>
      <c r="K19" s="57">
        <v>100</v>
      </c>
    </row>
    <row r="20" spans="1:11" ht="15.95" customHeight="1" x14ac:dyDescent="0.2">
      <c r="A20" s="32" t="s">
        <v>102</v>
      </c>
      <c r="B20" s="52">
        <v>0.72992700729927007</v>
      </c>
      <c r="C20" s="52">
        <v>10.948905109489052</v>
      </c>
      <c r="D20" s="52">
        <v>2.9197080291970803</v>
      </c>
      <c r="E20" s="52">
        <v>14.5985401459854</v>
      </c>
      <c r="F20" s="52">
        <v>0</v>
      </c>
      <c r="G20" s="52">
        <v>19.708029197080293</v>
      </c>
      <c r="H20" s="52">
        <v>32.116788321167881</v>
      </c>
      <c r="I20" s="52">
        <v>15.328467153284672</v>
      </c>
      <c r="J20" s="52">
        <v>3.6496350364963499</v>
      </c>
      <c r="K20" s="57">
        <v>100</v>
      </c>
    </row>
    <row r="21" spans="1:11" ht="15.95" customHeight="1" x14ac:dyDescent="0.2">
      <c r="A21" s="32" t="s">
        <v>103</v>
      </c>
      <c r="B21" s="52">
        <v>5.2631578947368416</v>
      </c>
      <c r="C21" s="52">
        <v>26.315789473684209</v>
      </c>
      <c r="D21" s="52">
        <v>0</v>
      </c>
      <c r="E21" s="52">
        <v>0</v>
      </c>
      <c r="F21" s="52">
        <v>0</v>
      </c>
      <c r="G21" s="52">
        <v>5.2631578947368416</v>
      </c>
      <c r="H21" s="52">
        <v>10.526315789473683</v>
      </c>
      <c r="I21" s="52">
        <v>52.631578947368418</v>
      </c>
      <c r="J21" s="52">
        <v>0</v>
      </c>
      <c r="K21" s="57">
        <v>100</v>
      </c>
    </row>
    <row r="22" spans="1:11" ht="15.95" customHeight="1" x14ac:dyDescent="0.2">
      <c r="A22" s="32" t="s">
        <v>104</v>
      </c>
      <c r="B22" s="52">
        <v>9.0909090909090917</v>
      </c>
      <c r="C22" s="52">
        <v>36.363636363636367</v>
      </c>
      <c r="D22" s="52">
        <v>0</v>
      </c>
      <c r="E22" s="52">
        <v>0</v>
      </c>
      <c r="F22" s="52">
        <v>0</v>
      </c>
      <c r="G22" s="52">
        <v>9.0909090909090917</v>
      </c>
      <c r="H22" s="52">
        <v>9.0909090909090917</v>
      </c>
      <c r="I22" s="52">
        <v>36.363636363636367</v>
      </c>
      <c r="J22" s="52">
        <v>0</v>
      </c>
      <c r="K22" s="57">
        <v>100.00000000000001</v>
      </c>
    </row>
    <row r="23" spans="1:11" ht="15.95" customHeight="1" x14ac:dyDescent="0.2">
      <c r="A23" s="32" t="s">
        <v>105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1.0614525139664803</v>
      </c>
      <c r="C24" s="54">
        <v>8.8268156424581008</v>
      </c>
      <c r="D24" s="54">
        <v>2.6815642458100557</v>
      </c>
      <c r="E24" s="54">
        <v>8.994413407821229</v>
      </c>
      <c r="F24" s="54">
        <v>0.8938547486033519</v>
      </c>
      <c r="G24" s="54">
        <v>18.379888268156424</v>
      </c>
      <c r="H24" s="54">
        <v>32.346368715083798</v>
      </c>
      <c r="I24" s="54">
        <v>24.134078212290504</v>
      </c>
      <c r="J24" s="54">
        <v>2.6815642458100557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dVw0B7Xg3qAeHPTKPQxoQEWwKkMcNTY3NtJNpNDdnWUwfa0o7WHjk3+P27KRT+ahrxUCXBxa3ppuWL6xJK5fbA==" saltValue="wEpSQixmC4TmQZE6leV3Rw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9" width="11.5703125" style="3"/>
    <col min="10" max="10" width="11.5703125" style="3" hidden="1" customWidth="1"/>
    <col min="11" max="11" width="24.5703125" style="3" hidden="1" customWidth="1"/>
    <col min="12" max="14" width="11.5703125" style="3" hidden="1" customWidth="1"/>
    <col min="15" max="16384" width="11.5703125" style="3"/>
  </cols>
  <sheetData>
    <row r="1" spans="1:14" ht="33.75" customHeight="1" x14ac:dyDescent="0.3">
      <c r="A1" s="201" t="s">
        <v>287</v>
      </c>
      <c r="B1" s="201"/>
      <c r="C1" s="201"/>
      <c r="D1" s="201"/>
      <c r="E1" s="201"/>
      <c r="F1" s="201"/>
      <c r="G1" s="201"/>
      <c r="K1"/>
      <c r="L1" t="s">
        <v>25</v>
      </c>
      <c r="M1" t="s">
        <v>26</v>
      </c>
    </row>
    <row r="2" spans="1:14" ht="14.45" customHeight="1" x14ac:dyDescent="0.3">
      <c r="G2" s="9" t="s">
        <v>12</v>
      </c>
      <c r="K2" s="15" t="s">
        <v>27</v>
      </c>
      <c r="L2" s="75">
        <v>0.2413793103448276</v>
      </c>
      <c r="M2" s="75">
        <v>0.75862068965517238</v>
      </c>
    </row>
    <row r="3" spans="1:14" x14ac:dyDescent="0.3">
      <c r="K3" s="15" t="s">
        <v>165</v>
      </c>
      <c r="L3" s="16">
        <v>0.23684210526315788</v>
      </c>
      <c r="M3" s="16">
        <v>0.76315789473684215</v>
      </c>
    </row>
    <row r="4" spans="1:14" x14ac:dyDescent="0.3">
      <c r="K4" s="15" t="s">
        <v>42</v>
      </c>
      <c r="L4" s="16">
        <v>0.32203389830508472</v>
      </c>
      <c r="M4" s="16">
        <v>0.67796610169491522</v>
      </c>
    </row>
    <row r="5" spans="1:14" x14ac:dyDescent="0.3">
      <c r="K5" s="15" t="s">
        <v>31</v>
      </c>
      <c r="L5" s="16">
        <v>0.32291666666666669</v>
      </c>
      <c r="M5" s="16">
        <v>0.67708333333333337</v>
      </c>
    </row>
    <row r="6" spans="1:14" x14ac:dyDescent="0.3">
      <c r="K6" s="15" t="s">
        <v>40</v>
      </c>
      <c r="L6" s="16">
        <v>0.32307692307692309</v>
      </c>
      <c r="M6" s="16">
        <v>0.67692307692307696</v>
      </c>
    </row>
    <row r="7" spans="1:14" x14ac:dyDescent="0.3">
      <c r="K7" s="15" t="s">
        <v>43</v>
      </c>
      <c r="L7" s="16">
        <v>0.323943661971831</v>
      </c>
      <c r="M7" s="16">
        <v>0.676056338028169</v>
      </c>
    </row>
    <row r="8" spans="1:14" x14ac:dyDescent="0.3">
      <c r="K8" s="15" t="s">
        <v>32</v>
      </c>
      <c r="L8" s="16">
        <v>0.34883720930232559</v>
      </c>
      <c r="M8" s="16">
        <v>0.65116279069767447</v>
      </c>
    </row>
    <row r="9" spans="1:14" x14ac:dyDescent="0.3">
      <c r="K9" s="15" t="s">
        <v>87</v>
      </c>
      <c r="L9" s="16">
        <v>0.36</v>
      </c>
      <c r="M9" s="16">
        <v>0.64</v>
      </c>
      <c r="N9"/>
    </row>
    <row r="10" spans="1:14" x14ac:dyDescent="0.3">
      <c r="K10" s="15" t="s">
        <v>172</v>
      </c>
      <c r="L10" s="16">
        <v>0.36842105263157893</v>
      </c>
      <c r="M10" s="16">
        <v>0.63157894736842102</v>
      </c>
      <c r="N10"/>
    </row>
    <row r="11" spans="1:14" x14ac:dyDescent="0.3">
      <c r="K11" s="15" t="s">
        <v>30</v>
      </c>
      <c r="L11" s="16">
        <v>0.39189189189189189</v>
      </c>
      <c r="M11" s="16">
        <v>0.60810810810810811</v>
      </c>
      <c r="N11"/>
    </row>
    <row r="12" spans="1:14" x14ac:dyDescent="0.3">
      <c r="K12" s="15" t="s">
        <v>49</v>
      </c>
      <c r="L12" s="16">
        <v>0.39393939393939392</v>
      </c>
      <c r="M12" s="16">
        <v>0.60606060606060608</v>
      </c>
      <c r="N12"/>
    </row>
    <row r="13" spans="1:14" x14ac:dyDescent="0.3">
      <c r="K13" s="15" t="s">
        <v>36</v>
      </c>
      <c r="L13" s="16">
        <v>0.4</v>
      </c>
      <c r="M13" s="16">
        <v>0.6</v>
      </c>
      <c r="N13"/>
    </row>
    <row r="14" spans="1:14" x14ac:dyDescent="0.3">
      <c r="K14" s="15" t="s">
        <v>44</v>
      </c>
      <c r="L14" s="16">
        <v>0.41237113402061853</v>
      </c>
      <c r="M14" s="16">
        <v>0.58762886597938147</v>
      </c>
      <c r="N14"/>
    </row>
    <row r="15" spans="1:14" x14ac:dyDescent="0.3">
      <c r="K15" s="15" t="s">
        <v>34</v>
      </c>
      <c r="L15" s="16">
        <v>0.47368421052631576</v>
      </c>
      <c r="M15" s="16">
        <v>0.52631578947368418</v>
      </c>
      <c r="N15"/>
    </row>
    <row r="16" spans="1:14" x14ac:dyDescent="0.3">
      <c r="K16" s="15" t="s">
        <v>171</v>
      </c>
      <c r="L16" s="16">
        <v>0.52554744525547448</v>
      </c>
      <c r="M16" s="16">
        <v>0.47445255474452552</v>
      </c>
      <c r="N16"/>
    </row>
    <row r="17" spans="11:14" x14ac:dyDescent="0.3">
      <c r="K17" s="15" t="s">
        <v>173</v>
      </c>
      <c r="L17" s="16">
        <v>0.54545454545454541</v>
      </c>
      <c r="M17" s="16">
        <v>0.45454545454545453</v>
      </c>
      <c r="N17"/>
    </row>
    <row r="18" spans="11:14" x14ac:dyDescent="0.3">
      <c r="K18" s="15" t="s">
        <v>41</v>
      </c>
      <c r="L18" s="16">
        <v>0.54794520547945202</v>
      </c>
      <c r="M18" s="16">
        <v>0.45205479452054792</v>
      </c>
      <c r="N18"/>
    </row>
    <row r="19" spans="11:14" x14ac:dyDescent="0.3">
      <c r="K19" s="15" t="s">
        <v>33</v>
      </c>
      <c r="L19" s="16">
        <v>0.57777777777777772</v>
      </c>
      <c r="M19" s="16">
        <v>0.42222222222222222</v>
      </c>
      <c r="N19"/>
    </row>
    <row r="20" spans="11:14" x14ac:dyDescent="0.3">
      <c r="K20" s="15" t="s">
        <v>39</v>
      </c>
      <c r="L20" s="16">
        <v>0.58620689655172409</v>
      </c>
      <c r="M20" s="16">
        <v>0.41379310344827586</v>
      </c>
    </row>
    <row r="21" spans="11:14" x14ac:dyDescent="0.3">
      <c r="K21" s="15" t="s">
        <v>28</v>
      </c>
      <c r="L21" s="16">
        <v>0.68</v>
      </c>
      <c r="M21" s="16">
        <v>0.32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rm4tD6KhzC6ujEHedQPXLZuX1U7YMqPrgvtuxax8aRNDUrnrMV+EGwTIgm69hqWmoS0rrykcGmrG8Sg4pPlPog==" saltValue="Y2/wAsKIZbPqU5Sw9Ze/iQ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3"/>
  <sheetViews>
    <sheetView zoomScaleNormal="100" workbookViewId="0"/>
  </sheetViews>
  <sheetFormatPr baseColWidth="10" defaultColWidth="11.5703125" defaultRowHeight="14.25" x14ac:dyDescent="0.2"/>
  <cols>
    <col min="1" max="1" width="1.28515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1.5703125" style="82"/>
    <col min="11" max="15" width="11.5703125" style="82" hidden="1" customWidth="1"/>
    <col min="16" max="16384" width="11.5703125" style="82"/>
  </cols>
  <sheetData>
    <row r="1" spans="1:15" ht="27" customHeight="1" x14ac:dyDescent="0.2">
      <c r="A1" s="157"/>
      <c r="B1" s="202" t="s">
        <v>268</v>
      </c>
      <c r="C1" s="202"/>
      <c r="D1" s="202"/>
      <c r="E1" s="202"/>
      <c r="F1" s="202"/>
      <c r="G1" s="202"/>
      <c r="H1" s="202"/>
      <c r="I1" s="202"/>
      <c r="J1" s="157"/>
      <c r="K1" t="s">
        <v>265</v>
      </c>
      <c r="L1" s="169" t="s">
        <v>266</v>
      </c>
      <c r="M1" s="169" t="s">
        <v>267</v>
      </c>
    </row>
    <row r="2" spans="1:15" ht="14.45" customHeight="1" x14ac:dyDescent="0.2">
      <c r="I2" s="25" t="s">
        <v>0</v>
      </c>
      <c r="J2" s="25"/>
      <c r="K2" s="171">
        <v>37721</v>
      </c>
      <c r="L2">
        <v>1796</v>
      </c>
      <c r="M2"/>
    </row>
    <row r="3" spans="1:15" x14ac:dyDescent="0.2">
      <c r="A3" s="83"/>
      <c r="K3" s="171">
        <v>37987</v>
      </c>
      <c r="L3" s="15">
        <v>1871</v>
      </c>
      <c r="M3"/>
      <c r="O3" s="82" t="s">
        <v>275</v>
      </c>
    </row>
    <row r="4" spans="1:15" x14ac:dyDescent="0.2">
      <c r="K4" s="171">
        <v>38353</v>
      </c>
      <c r="L4" s="15">
        <v>1973</v>
      </c>
      <c r="M4"/>
    </row>
    <row r="5" spans="1:15" x14ac:dyDescent="0.2">
      <c r="K5" s="171">
        <v>38718</v>
      </c>
      <c r="L5" s="15">
        <v>2134</v>
      </c>
      <c r="M5"/>
    </row>
    <row r="6" spans="1:15" x14ac:dyDescent="0.2">
      <c r="K6" s="171">
        <v>39083</v>
      </c>
      <c r="L6" s="15">
        <v>2279</v>
      </c>
      <c r="M6"/>
    </row>
    <row r="7" spans="1:15" x14ac:dyDescent="0.2">
      <c r="K7" s="171">
        <v>39448</v>
      </c>
      <c r="L7" s="15">
        <v>2399</v>
      </c>
      <c r="M7"/>
    </row>
    <row r="8" spans="1:15" x14ac:dyDescent="0.2">
      <c r="K8" s="171">
        <v>39814</v>
      </c>
      <c r="L8" s="15">
        <v>2467</v>
      </c>
      <c r="M8"/>
    </row>
    <row r="9" spans="1:15" x14ac:dyDescent="0.2">
      <c r="K9" s="171">
        <v>40179</v>
      </c>
      <c r="L9" s="15">
        <v>2525</v>
      </c>
      <c r="M9"/>
    </row>
    <row r="10" spans="1:15" x14ac:dyDescent="0.2">
      <c r="K10" s="171">
        <v>40544</v>
      </c>
      <c r="L10" s="15">
        <v>2529</v>
      </c>
      <c r="M10"/>
    </row>
    <row r="11" spans="1:15" x14ac:dyDescent="0.2">
      <c r="K11" s="171">
        <v>40909</v>
      </c>
      <c r="L11" s="15">
        <v>2431</v>
      </c>
      <c r="M11"/>
    </row>
    <row r="12" spans="1:15" x14ac:dyDescent="0.2">
      <c r="K12" s="171">
        <v>41275</v>
      </c>
      <c r="L12" s="15">
        <v>2264</v>
      </c>
      <c r="M12"/>
    </row>
    <row r="13" spans="1:15" x14ac:dyDescent="0.2">
      <c r="K13" s="171">
        <v>41640</v>
      </c>
      <c r="L13" s="15">
        <v>2088</v>
      </c>
      <c r="M13"/>
    </row>
    <row r="14" spans="1:15" x14ac:dyDescent="0.2">
      <c r="K14" s="171">
        <v>42005</v>
      </c>
      <c r="L14" s="15">
        <v>1996</v>
      </c>
      <c r="M14"/>
    </row>
    <row r="15" spans="1:15" x14ac:dyDescent="0.2">
      <c r="K15" s="171">
        <v>42370</v>
      </c>
      <c r="L15" s="15">
        <v>1916</v>
      </c>
      <c r="M15">
        <v>2082</v>
      </c>
    </row>
    <row r="16" spans="1:15" x14ac:dyDescent="0.2">
      <c r="K16" s="171">
        <v>42736</v>
      </c>
      <c r="L16" s="15">
        <v>1870</v>
      </c>
      <c r="M16">
        <v>2026</v>
      </c>
    </row>
    <row r="17" spans="11:13" x14ac:dyDescent="0.2">
      <c r="K17" s="171">
        <v>43101</v>
      </c>
      <c r="L17" s="15">
        <v>1821</v>
      </c>
      <c r="M17">
        <v>1980</v>
      </c>
    </row>
    <row r="18" spans="11:13" x14ac:dyDescent="0.2">
      <c r="K18" s="171">
        <v>43466</v>
      </c>
      <c r="L18" s="15">
        <v>1782</v>
      </c>
      <c r="M18">
        <v>1941</v>
      </c>
    </row>
    <row r="19" spans="11:13" x14ac:dyDescent="0.2">
      <c r="K19" s="171">
        <v>43831</v>
      </c>
      <c r="L19" s="15">
        <v>1733</v>
      </c>
      <c r="M19">
        <v>1891</v>
      </c>
    </row>
    <row r="20" spans="11:13" x14ac:dyDescent="0.2">
      <c r="K20" s="171">
        <v>44197</v>
      </c>
      <c r="L20">
        <v>1717</v>
      </c>
      <c r="M20">
        <v>1872</v>
      </c>
    </row>
    <row r="21" spans="11:13" x14ac:dyDescent="0.2">
      <c r="K21" s="171">
        <v>44562</v>
      </c>
      <c r="L21">
        <v>1675</v>
      </c>
      <c r="M21">
        <v>1829</v>
      </c>
    </row>
    <row r="22" spans="11:13" x14ac:dyDescent="0.2">
      <c r="K22" s="171">
        <v>44927</v>
      </c>
      <c r="L22" s="172">
        <v>1646</v>
      </c>
      <c r="M22">
        <v>1800</v>
      </c>
    </row>
    <row r="23" spans="11:13" x14ac:dyDescent="0.2">
      <c r="K23" s="192">
        <v>45108</v>
      </c>
      <c r="L23" s="193">
        <v>1638</v>
      </c>
      <c r="M23" s="82">
        <v>1790</v>
      </c>
    </row>
  </sheetData>
  <sheetProtection algorithmName="SHA-512" hashValue="1D+yjY1hIsYclrQpNshyUnoyy/kXsqS/YM4qVq6kisk0FV9EyL6wpgaYSkmlTLLIuEGf6MhW4f3MvH8atoUdyw==" saltValue="MmuBp5ItoyBuzCsAbpRu1g==" spinCount="100000" sheet="1" autoFilter="0"/>
  <mergeCells count="1">
    <mergeCell ref="B1:I1"/>
  </mergeCells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="80" zoomScaleNormal="80" workbookViewId="0">
      <selection sqref="A1:T1"/>
    </sheetView>
  </sheetViews>
  <sheetFormatPr baseColWidth="10" defaultColWidth="11.5703125" defaultRowHeight="15" x14ac:dyDescent="0.3"/>
  <cols>
    <col min="1" max="1" width="17.42578125" style="104" bestFit="1" customWidth="1"/>
    <col min="2" max="5" width="6.140625" style="104" bestFit="1" customWidth="1"/>
    <col min="6" max="7" width="5.28515625" style="104" bestFit="1" customWidth="1"/>
    <col min="8" max="8" width="6.28515625" style="104" bestFit="1" customWidth="1"/>
    <col min="9" max="10" width="5.28515625" style="104" bestFit="1" customWidth="1"/>
    <col min="11" max="11" width="6.140625" style="104" bestFit="1" customWidth="1"/>
    <col min="12" max="13" width="5.28515625" style="104" bestFit="1" customWidth="1"/>
    <col min="14" max="14" width="6.28515625" style="104" bestFit="1" customWidth="1"/>
    <col min="15" max="16" width="5.28515625" style="104" bestFit="1" customWidth="1"/>
    <col min="17" max="17" width="6.140625" style="104" bestFit="1" customWidth="1"/>
    <col min="18" max="18" width="5.28515625" style="104" bestFit="1" customWidth="1"/>
    <col min="19" max="19" width="5.28515625" style="109" bestFit="1" customWidth="1"/>
    <col min="20" max="20" width="7.28515625" style="104" customWidth="1"/>
    <col min="21" max="21" width="5.28515625" style="104" bestFit="1" customWidth="1"/>
    <col min="22" max="22" width="5.28515625" style="109" bestFit="1" customWidth="1"/>
    <col min="23" max="23" width="7.28515625" style="104" customWidth="1"/>
    <col min="24" max="16384" width="11.5703125" style="104"/>
  </cols>
  <sheetData>
    <row r="1" spans="1:23" ht="15" customHeight="1" x14ac:dyDescent="0.3">
      <c r="A1" s="195" t="s">
        <v>114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V1" s="104"/>
    </row>
    <row r="2" spans="1:23" ht="17.25" thickBot="1" x14ac:dyDescent="0.35">
      <c r="P2" s="103"/>
      <c r="Q2" s="103"/>
      <c r="R2" s="103"/>
      <c r="S2" s="104"/>
      <c r="U2" s="103"/>
      <c r="V2" s="110"/>
      <c r="W2" s="110" t="s">
        <v>0</v>
      </c>
    </row>
    <row r="3" spans="1:23" ht="128.25" thickBot="1" x14ac:dyDescent="0.35">
      <c r="A3" s="105" t="s">
        <v>197</v>
      </c>
      <c r="B3" s="102" t="s">
        <v>1</v>
      </c>
      <c r="C3" s="102" t="s">
        <v>174</v>
      </c>
      <c r="D3" s="102" t="s">
        <v>175</v>
      </c>
      <c r="E3" s="102" t="s">
        <v>176</v>
      </c>
      <c r="F3" s="102" t="s">
        <v>177</v>
      </c>
      <c r="G3" s="102" t="s">
        <v>178</v>
      </c>
      <c r="H3" s="102" t="s">
        <v>179</v>
      </c>
      <c r="I3" s="102" t="s">
        <v>180</v>
      </c>
      <c r="J3" s="102" t="s">
        <v>181</v>
      </c>
      <c r="K3" s="102" t="s">
        <v>182</v>
      </c>
      <c r="L3" s="102" t="s">
        <v>183</v>
      </c>
      <c r="M3" s="102" t="s">
        <v>184</v>
      </c>
      <c r="N3" s="102" t="s">
        <v>185</v>
      </c>
      <c r="O3" s="102" t="s">
        <v>186</v>
      </c>
      <c r="P3" s="102" t="s">
        <v>187</v>
      </c>
      <c r="Q3" s="102" t="s">
        <v>188</v>
      </c>
      <c r="R3" s="102" t="s">
        <v>306</v>
      </c>
      <c r="S3" s="102" t="s">
        <v>307</v>
      </c>
      <c r="T3" s="102" t="s">
        <v>276</v>
      </c>
      <c r="U3" s="102" t="s">
        <v>308</v>
      </c>
      <c r="V3" s="102" t="s">
        <v>309</v>
      </c>
      <c r="W3" s="102" t="s">
        <v>310</v>
      </c>
    </row>
    <row r="4" spans="1:23" ht="15.75" thickBot="1" x14ac:dyDescent="0.35">
      <c r="A4" s="106" t="s">
        <v>44</v>
      </c>
      <c r="B4" s="22">
        <v>293</v>
      </c>
      <c r="C4" s="22">
        <v>123</v>
      </c>
      <c r="D4" s="22">
        <v>119</v>
      </c>
      <c r="E4" s="22">
        <v>297</v>
      </c>
      <c r="F4" s="22">
        <v>0</v>
      </c>
      <c r="G4" s="22">
        <v>16</v>
      </c>
      <c r="H4" s="22">
        <v>281</v>
      </c>
      <c r="I4" s="22">
        <v>3</v>
      </c>
      <c r="J4" s="22">
        <v>28</v>
      </c>
      <c r="K4" s="22">
        <v>256</v>
      </c>
      <c r="L4" s="22">
        <v>2</v>
      </c>
      <c r="M4" s="22">
        <v>20</v>
      </c>
      <c r="N4" s="22">
        <v>238</v>
      </c>
      <c r="O4" s="22">
        <v>3</v>
      </c>
      <c r="P4" s="22">
        <v>23</v>
      </c>
      <c r="Q4" s="22">
        <v>218</v>
      </c>
      <c r="R4" s="22">
        <v>0</v>
      </c>
      <c r="S4" s="22">
        <v>21</v>
      </c>
      <c r="T4" s="22">
        <v>197</v>
      </c>
      <c r="U4" s="22">
        <v>0</v>
      </c>
      <c r="V4" s="22">
        <v>3</v>
      </c>
      <c r="W4" s="22">
        <v>194</v>
      </c>
    </row>
    <row r="5" spans="1:23" ht="15.75" thickBot="1" x14ac:dyDescent="0.35">
      <c r="A5" s="106" t="s">
        <v>31</v>
      </c>
      <c r="B5" s="22">
        <v>68</v>
      </c>
      <c r="C5" s="22">
        <v>81</v>
      </c>
      <c r="D5" s="22">
        <v>48</v>
      </c>
      <c r="E5" s="22">
        <v>101</v>
      </c>
      <c r="F5" s="22">
        <v>0</v>
      </c>
      <c r="G5" s="22">
        <v>4</v>
      </c>
      <c r="H5" s="22">
        <v>97</v>
      </c>
      <c r="I5" s="22">
        <v>0</v>
      </c>
      <c r="J5" s="22">
        <v>1</v>
      </c>
      <c r="K5" s="22">
        <v>96</v>
      </c>
      <c r="L5" s="22">
        <v>3</v>
      </c>
      <c r="M5" s="22">
        <v>1</v>
      </c>
      <c r="N5" s="22">
        <v>98</v>
      </c>
      <c r="O5" s="22">
        <v>1</v>
      </c>
      <c r="P5" s="22">
        <v>4</v>
      </c>
      <c r="Q5" s="22">
        <v>95</v>
      </c>
      <c r="R5" s="22">
        <v>1</v>
      </c>
      <c r="S5" s="22">
        <v>1</v>
      </c>
      <c r="T5" s="22">
        <v>95</v>
      </c>
      <c r="U5" s="22">
        <v>1</v>
      </c>
      <c r="V5" s="22">
        <v>0</v>
      </c>
      <c r="W5" s="22">
        <v>96</v>
      </c>
    </row>
    <row r="6" spans="1:23" ht="15.75" thickBot="1" x14ac:dyDescent="0.35">
      <c r="A6" s="106" t="s">
        <v>38</v>
      </c>
      <c r="B6" s="22">
        <v>68</v>
      </c>
      <c r="C6" s="22">
        <v>27</v>
      </c>
      <c r="D6" s="22">
        <v>23</v>
      </c>
      <c r="E6" s="22">
        <v>72</v>
      </c>
      <c r="F6" s="22">
        <v>1</v>
      </c>
      <c r="G6" s="22">
        <v>0</v>
      </c>
      <c r="H6" s="22">
        <v>73</v>
      </c>
      <c r="I6" s="22">
        <v>0</v>
      </c>
      <c r="J6" s="22">
        <v>1</v>
      </c>
      <c r="K6" s="22">
        <v>72</v>
      </c>
      <c r="L6" s="22">
        <v>0</v>
      </c>
      <c r="M6" s="22">
        <v>0</v>
      </c>
      <c r="N6" s="22">
        <v>72</v>
      </c>
      <c r="O6" s="22">
        <v>0</v>
      </c>
      <c r="P6" s="22">
        <v>1</v>
      </c>
      <c r="Q6" s="22">
        <v>71</v>
      </c>
      <c r="R6" s="22">
        <v>0</v>
      </c>
      <c r="S6" s="22">
        <v>0</v>
      </c>
      <c r="T6" s="22">
        <v>71</v>
      </c>
      <c r="U6" s="22">
        <v>1</v>
      </c>
      <c r="V6" s="22">
        <v>1</v>
      </c>
      <c r="W6" s="22">
        <v>71</v>
      </c>
    </row>
    <row r="7" spans="1:23" ht="15.75" thickBot="1" x14ac:dyDescent="0.35">
      <c r="A7" s="106" t="s">
        <v>91</v>
      </c>
      <c r="B7" s="22">
        <v>111</v>
      </c>
      <c r="C7" s="22">
        <v>116</v>
      </c>
      <c r="D7" s="22">
        <v>147</v>
      </c>
      <c r="E7" s="22">
        <v>80</v>
      </c>
      <c r="F7" s="22">
        <v>1</v>
      </c>
      <c r="G7" s="22">
        <v>5</v>
      </c>
      <c r="H7" s="22">
        <v>76</v>
      </c>
      <c r="I7" s="22">
        <v>2</v>
      </c>
      <c r="J7" s="22">
        <v>1</v>
      </c>
      <c r="K7" s="22">
        <v>77</v>
      </c>
      <c r="L7" s="22">
        <v>1</v>
      </c>
      <c r="M7" s="22">
        <v>1</v>
      </c>
      <c r="N7" s="22">
        <v>77</v>
      </c>
      <c r="O7" s="22">
        <v>1</v>
      </c>
      <c r="P7" s="22">
        <v>1</v>
      </c>
      <c r="Q7" s="22">
        <v>77</v>
      </c>
      <c r="R7" s="22">
        <v>2</v>
      </c>
      <c r="S7" s="22">
        <v>3</v>
      </c>
      <c r="T7" s="22">
        <v>76</v>
      </c>
      <c r="U7" s="22">
        <v>0</v>
      </c>
      <c r="V7" s="22">
        <v>1</v>
      </c>
      <c r="W7" s="22">
        <v>75</v>
      </c>
    </row>
    <row r="8" spans="1:23" ht="15.75" thickBot="1" x14ac:dyDescent="0.35">
      <c r="A8" s="106" t="s">
        <v>30</v>
      </c>
      <c r="B8" s="22">
        <v>74</v>
      </c>
      <c r="C8" s="22">
        <v>34</v>
      </c>
      <c r="D8" s="22">
        <v>31</v>
      </c>
      <c r="E8" s="22">
        <v>77</v>
      </c>
      <c r="F8" s="22">
        <v>0</v>
      </c>
      <c r="G8" s="22">
        <v>0</v>
      </c>
      <c r="H8" s="22">
        <v>77</v>
      </c>
      <c r="I8" s="22">
        <v>1</v>
      </c>
      <c r="J8" s="22">
        <v>1</v>
      </c>
      <c r="K8" s="22">
        <v>77</v>
      </c>
      <c r="L8" s="22">
        <v>0</v>
      </c>
      <c r="M8" s="22">
        <v>0</v>
      </c>
      <c r="N8" s="22">
        <v>77</v>
      </c>
      <c r="O8" s="22">
        <v>0</v>
      </c>
      <c r="P8" s="22">
        <v>2</v>
      </c>
      <c r="Q8" s="22">
        <v>75</v>
      </c>
      <c r="R8" s="22">
        <v>0</v>
      </c>
      <c r="S8" s="22">
        <v>1</v>
      </c>
      <c r="T8" s="22">
        <v>74</v>
      </c>
      <c r="U8" s="22">
        <v>0</v>
      </c>
      <c r="V8" s="22">
        <v>0</v>
      </c>
      <c r="W8" s="22">
        <v>74</v>
      </c>
    </row>
    <row r="9" spans="1:23" ht="15.75" thickBot="1" x14ac:dyDescent="0.35">
      <c r="A9" s="106" t="s">
        <v>93</v>
      </c>
      <c r="B9" s="22">
        <v>40</v>
      </c>
      <c r="C9" s="22">
        <v>47</v>
      </c>
      <c r="D9" s="22">
        <v>41</v>
      </c>
      <c r="E9" s="22">
        <v>46</v>
      </c>
      <c r="F9" s="22">
        <v>1</v>
      </c>
      <c r="G9" s="22">
        <v>0</v>
      </c>
      <c r="H9" s="22">
        <v>47</v>
      </c>
      <c r="I9" s="22">
        <v>3</v>
      </c>
      <c r="J9" s="22">
        <v>4</v>
      </c>
      <c r="K9" s="22">
        <v>46</v>
      </c>
      <c r="L9" s="22">
        <v>1</v>
      </c>
      <c r="M9" s="22">
        <v>0</v>
      </c>
      <c r="N9" s="22">
        <v>47</v>
      </c>
      <c r="O9" s="22">
        <v>1</v>
      </c>
      <c r="P9" s="22">
        <v>3</v>
      </c>
      <c r="Q9" s="22">
        <v>45</v>
      </c>
      <c r="R9" s="22">
        <v>0</v>
      </c>
      <c r="S9" s="22">
        <v>2</v>
      </c>
      <c r="T9" s="22">
        <v>43</v>
      </c>
      <c r="U9" s="22">
        <v>1</v>
      </c>
      <c r="V9" s="22">
        <v>1</v>
      </c>
      <c r="W9" s="22">
        <v>43</v>
      </c>
    </row>
    <row r="10" spans="1:23" ht="15.75" thickBot="1" x14ac:dyDescent="0.35">
      <c r="A10" s="106" t="s">
        <v>94</v>
      </c>
      <c r="B10" s="22">
        <v>71</v>
      </c>
      <c r="C10" s="22">
        <v>38</v>
      </c>
      <c r="D10" s="22">
        <v>41</v>
      </c>
      <c r="E10" s="22">
        <v>68</v>
      </c>
      <c r="F10" s="22">
        <v>0</v>
      </c>
      <c r="G10" s="22">
        <v>1</v>
      </c>
      <c r="H10" s="22">
        <v>67</v>
      </c>
      <c r="I10" s="22">
        <v>0</v>
      </c>
      <c r="J10" s="22">
        <v>1</v>
      </c>
      <c r="K10" s="22">
        <v>66</v>
      </c>
      <c r="L10" s="22">
        <v>0</v>
      </c>
      <c r="M10" s="22">
        <v>0</v>
      </c>
      <c r="N10" s="22">
        <v>66</v>
      </c>
      <c r="O10" s="22">
        <v>1</v>
      </c>
      <c r="P10" s="22">
        <v>0</v>
      </c>
      <c r="Q10" s="22">
        <v>67</v>
      </c>
      <c r="R10" s="22">
        <v>0</v>
      </c>
      <c r="S10" s="22">
        <v>2</v>
      </c>
      <c r="T10" s="22">
        <v>65</v>
      </c>
      <c r="U10" s="22">
        <v>0</v>
      </c>
      <c r="V10" s="22">
        <v>0</v>
      </c>
      <c r="W10" s="22">
        <v>65</v>
      </c>
    </row>
    <row r="11" spans="1:23" ht="15.75" thickBot="1" x14ac:dyDescent="0.35">
      <c r="A11" s="106" t="s">
        <v>115</v>
      </c>
      <c r="B11" s="22">
        <v>39</v>
      </c>
      <c r="C11" s="22">
        <v>52</v>
      </c>
      <c r="D11" s="22">
        <v>61</v>
      </c>
      <c r="E11" s="22">
        <v>30</v>
      </c>
      <c r="F11" s="22">
        <v>1</v>
      </c>
      <c r="G11" s="22">
        <v>0</v>
      </c>
      <c r="H11" s="22">
        <v>31</v>
      </c>
      <c r="I11" s="22">
        <v>0</v>
      </c>
      <c r="J11" s="22">
        <v>0</v>
      </c>
      <c r="K11" s="22">
        <v>31</v>
      </c>
      <c r="L11" s="22">
        <v>1</v>
      </c>
      <c r="M11" s="22">
        <v>0</v>
      </c>
      <c r="N11" s="22">
        <v>32</v>
      </c>
      <c r="O11" s="22">
        <v>0</v>
      </c>
      <c r="P11" s="22">
        <v>0</v>
      </c>
      <c r="Q11" s="22">
        <v>32</v>
      </c>
      <c r="R11" s="22">
        <v>1</v>
      </c>
      <c r="S11" s="22">
        <v>0</v>
      </c>
      <c r="T11" s="22">
        <v>33</v>
      </c>
      <c r="U11" s="22">
        <v>0</v>
      </c>
      <c r="V11" s="22">
        <v>0</v>
      </c>
      <c r="W11" s="22">
        <v>33</v>
      </c>
    </row>
    <row r="12" spans="1:23" ht="15.75" thickBot="1" x14ac:dyDescent="0.35">
      <c r="A12" s="106" t="s">
        <v>41</v>
      </c>
      <c r="B12" s="22">
        <v>371</v>
      </c>
      <c r="C12" s="22">
        <v>261</v>
      </c>
      <c r="D12" s="22">
        <v>235</v>
      </c>
      <c r="E12" s="22">
        <v>397</v>
      </c>
      <c r="F12" s="22">
        <v>1</v>
      </c>
      <c r="G12" s="22">
        <v>11</v>
      </c>
      <c r="H12" s="22">
        <v>387</v>
      </c>
      <c r="I12" s="22">
        <v>0</v>
      </c>
      <c r="J12" s="22">
        <v>14</v>
      </c>
      <c r="K12" s="22">
        <v>373</v>
      </c>
      <c r="L12" s="22">
        <v>8</v>
      </c>
      <c r="M12" s="22">
        <v>6</v>
      </c>
      <c r="N12" s="22">
        <v>375</v>
      </c>
      <c r="O12" s="22">
        <v>3</v>
      </c>
      <c r="P12" s="22">
        <v>11</v>
      </c>
      <c r="Q12" s="22">
        <v>367</v>
      </c>
      <c r="R12" s="22">
        <v>2</v>
      </c>
      <c r="S12" s="22">
        <v>2</v>
      </c>
      <c r="T12" s="22">
        <v>367</v>
      </c>
      <c r="U12" s="22">
        <v>3</v>
      </c>
      <c r="V12" s="22">
        <v>5</v>
      </c>
      <c r="W12" s="22">
        <v>365</v>
      </c>
    </row>
    <row r="13" spans="1:23" ht="15.75" thickBot="1" x14ac:dyDescent="0.35">
      <c r="A13" s="106" t="s">
        <v>97</v>
      </c>
      <c r="B13" s="22">
        <v>48</v>
      </c>
      <c r="C13" s="22">
        <v>47</v>
      </c>
      <c r="D13" s="22">
        <v>30</v>
      </c>
      <c r="E13" s="22">
        <v>65</v>
      </c>
      <c r="F13" s="22">
        <v>0</v>
      </c>
      <c r="G13" s="22">
        <v>2</v>
      </c>
      <c r="H13" s="22">
        <v>63</v>
      </c>
      <c r="I13" s="22">
        <v>0</v>
      </c>
      <c r="J13" s="22">
        <v>1</v>
      </c>
      <c r="K13" s="22">
        <v>62</v>
      </c>
      <c r="L13" s="22">
        <v>0</v>
      </c>
      <c r="M13" s="22">
        <v>1</v>
      </c>
      <c r="N13" s="22">
        <v>61</v>
      </c>
      <c r="O13" s="22">
        <v>1</v>
      </c>
      <c r="P13" s="22">
        <v>1</v>
      </c>
      <c r="Q13" s="22">
        <v>61</v>
      </c>
      <c r="R13" s="22">
        <v>0</v>
      </c>
      <c r="S13" s="22">
        <v>3</v>
      </c>
      <c r="T13" s="22">
        <v>58</v>
      </c>
      <c r="U13" s="22">
        <v>0</v>
      </c>
      <c r="V13" s="22">
        <v>0</v>
      </c>
      <c r="W13" s="22">
        <v>58</v>
      </c>
    </row>
    <row r="14" spans="1:23" ht="15.75" thickBot="1" x14ac:dyDescent="0.35">
      <c r="A14" s="106" t="s">
        <v>98</v>
      </c>
      <c r="B14" s="22">
        <v>134</v>
      </c>
      <c r="C14" s="22">
        <v>82</v>
      </c>
      <c r="D14" s="22">
        <v>98</v>
      </c>
      <c r="E14" s="22">
        <v>118</v>
      </c>
      <c r="F14" s="22">
        <v>3</v>
      </c>
      <c r="G14" s="22">
        <v>3</v>
      </c>
      <c r="H14" s="22">
        <v>118</v>
      </c>
      <c r="I14" s="22">
        <v>0</v>
      </c>
      <c r="J14" s="22">
        <v>0</v>
      </c>
      <c r="K14" s="22">
        <v>118</v>
      </c>
      <c r="L14" s="22">
        <v>0</v>
      </c>
      <c r="M14" s="22">
        <v>1</v>
      </c>
      <c r="N14" s="22">
        <v>117</v>
      </c>
      <c r="O14" s="22">
        <v>1</v>
      </c>
      <c r="P14" s="22">
        <v>4</v>
      </c>
      <c r="Q14" s="22">
        <v>114</v>
      </c>
      <c r="R14" s="22">
        <v>0</v>
      </c>
      <c r="S14" s="22">
        <v>0</v>
      </c>
      <c r="T14" s="22">
        <v>114</v>
      </c>
      <c r="U14" s="22">
        <v>0</v>
      </c>
      <c r="V14" s="22">
        <v>0</v>
      </c>
      <c r="W14" s="22">
        <v>114</v>
      </c>
    </row>
    <row r="15" spans="1:23" ht="15.75" thickBot="1" x14ac:dyDescent="0.35">
      <c r="A15" s="106" t="s">
        <v>87</v>
      </c>
      <c r="B15" s="22">
        <v>158</v>
      </c>
      <c r="C15" s="22">
        <v>82</v>
      </c>
      <c r="D15" s="22">
        <v>90</v>
      </c>
      <c r="E15" s="22">
        <v>150</v>
      </c>
      <c r="F15" s="22">
        <v>0</v>
      </c>
      <c r="G15" s="22">
        <v>3</v>
      </c>
      <c r="H15" s="22">
        <v>147</v>
      </c>
      <c r="I15" s="22">
        <v>2</v>
      </c>
      <c r="J15" s="22">
        <v>7</v>
      </c>
      <c r="K15" s="22">
        <v>142</v>
      </c>
      <c r="L15" s="22">
        <v>0</v>
      </c>
      <c r="M15" s="22">
        <v>2</v>
      </c>
      <c r="N15" s="22">
        <v>140</v>
      </c>
      <c r="O15" s="22">
        <v>1</v>
      </c>
      <c r="P15" s="22">
        <v>8</v>
      </c>
      <c r="Q15" s="22">
        <v>133</v>
      </c>
      <c r="R15" s="22">
        <v>0</v>
      </c>
      <c r="S15" s="22">
        <v>6</v>
      </c>
      <c r="T15" s="22">
        <v>127</v>
      </c>
      <c r="U15" s="22">
        <v>2</v>
      </c>
      <c r="V15" s="22">
        <v>4</v>
      </c>
      <c r="W15" s="22">
        <v>125</v>
      </c>
    </row>
    <row r="16" spans="1:23" ht="15.75" thickBot="1" x14ac:dyDescent="0.35">
      <c r="A16" s="106" t="s">
        <v>189</v>
      </c>
      <c r="B16" s="22">
        <v>57</v>
      </c>
      <c r="C16" s="22">
        <v>59</v>
      </c>
      <c r="D16" s="22">
        <v>67</v>
      </c>
      <c r="E16" s="22">
        <v>49</v>
      </c>
      <c r="F16" s="22">
        <v>0</v>
      </c>
      <c r="G16" s="22">
        <v>3</v>
      </c>
      <c r="H16" s="22">
        <v>46</v>
      </c>
      <c r="I16" s="22">
        <v>0</v>
      </c>
      <c r="J16" s="22">
        <v>0</v>
      </c>
      <c r="K16" s="22">
        <v>46</v>
      </c>
      <c r="L16" s="22">
        <v>0</v>
      </c>
      <c r="M16" s="22">
        <v>0</v>
      </c>
      <c r="N16" s="22">
        <v>46</v>
      </c>
      <c r="O16" s="22">
        <v>1</v>
      </c>
      <c r="P16" s="22">
        <v>1</v>
      </c>
      <c r="Q16" s="22">
        <v>46</v>
      </c>
      <c r="R16" s="22">
        <v>1</v>
      </c>
      <c r="S16" s="22">
        <v>0</v>
      </c>
      <c r="T16" s="22">
        <v>47</v>
      </c>
      <c r="U16" s="22">
        <v>0</v>
      </c>
      <c r="V16" s="22">
        <v>2</v>
      </c>
      <c r="W16" s="22">
        <v>45</v>
      </c>
    </row>
    <row r="17" spans="1:23" ht="15.75" thickBot="1" x14ac:dyDescent="0.35">
      <c r="A17" s="106" t="s">
        <v>166</v>
      </c>
      <c r="B17" s="22">
        <v>68</v>
      </c>
      <c r="C17" s="22">
        <v>50</v>
      </c>
      <c r="D17" s="22">
        <v>64</v>
      </c>
      <c r="E17" s="22">
        <v>54</v>
      </c>
      <c r="F17" s="22">
        <v>2</v>
      </c>
      <c r="G17" s="22">
        <v>0</v>
      </c>
      <c r="H17" s="22">
        <v>56</v>
      </c>
      <c r="I17" s="22">
        <v>2</v>
      </c>
      <c r="J17" s="22">
        <v>1</v>
      </c>
      <c r="K17" s="22">
        <v>57</v>
      </c>
      <c r="L17" s="22">
        <v>1</v>
      </c>
      <c r="M17" s="22">
        <v>0</v>
      </c>
      <c r="N17" s="22">
        <v>58</v>
      </c>
      <c r="O17" s="22">
        <v>0</v>
      </c>
      <c r="P17" s="22">
        <v>0</v>
      </c>
      <c r="Q17" s="22">
        <v>58</v>
      </c>
      <c r="R17" s="22">
        <v>1</v>
      </c>
      <c r="S17" s="22">
        <v>0</v>
      </c>
      <c r="T17" s="22">
        <v>59</v>
      </c>
      <c r="U17" s="22">
        <v>0</v>
      </c>
      <c r="V17" s="22">
        <v>0</v>
      </c>
      <c r="W17" s="22">
        <v>59</v>
      </c>
    </row>
    <row r="18" spans="1:23" ht="15.75" thickBot="1" x14ac:dyDescent="0.35">
      <c r="A18" s="106" t="s">
        <v>36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0</v>
      </c>
      <c r="J18" s="22">
        <v>0</v>
      </c>
      <c r="K18" s="22">
        <v>23</v>
      </c>
      <c r="L18" s="22">
        <v>0</v>
      </c>
      <c r="M18" s="22">
        <v>0</v>
      </c>
      <c r="N18" s="22">
        <v>23</v>
      </c>
      <c r="O18" s="22">
        <v>1</v>
      </c>
      <c r="P18" s="22">
        <v>0</v>
      </c>
      <c r="Q18" s="22">
        <v>24</v>
      </c>
      <c r="R18" s="22">
        <v>3</v>
      </c>
      <c r="S18" s="22">
        <v>2</v>
      </c>
      <c r="T18" s="22">
        <v>25</v>
      </c>
      <c r="U18" s="22">
        <v>0</v>
      </c>
      <c r="V18" s="22">
        <v>0</v>
      </c>
      <c r="W18" s="22">
        <v>25</v>
      </c>
    </row>
    <row r="19" spans="1:23" ht="15.75" thickBot="1" x14ac:dyDescent="0.35">
      <c r="A19" s="106" t="s">
        <v>37</v>
      </c>
      <c r="B19" s="22">
        <v>120</v>
      </c>
      <c r="C19" s="22">
        <v>110</v>
      </c>
      <c r="D19" s="22">
        <v>98</v>
      </c>
      <c r="E19" s="22">
        <v>132</v>
      </c>
      <c r="F19" s="22">
        <v>3</v>
      </c>
      <c r="G19" s="22">
        <v>4</v>
      </c>
      <c r="H19" s="22">
        <v>131</v>
      </c>
      <c r="I19" s="22">
        <v>6</v>
      </c>
      <c r="J19" s="22">
        <v>7</v>
      </c>
      <c r="K19" s="22">
        <v>130</v>
      </c>
      <c r="L19" s="22">
        <v>1</v>
      </c>
      <c r="M19" s="22">
        <v>2</v>
      </c>
      <c r="N19" s="22">
        <v>129</v>
      </c>
      <c r="O19" s="22">
        <v>2</v>
      </c>
      <c r="P19" s="22">
        <v>0</v>
      </c>
      <c r="Q19" s="22">
        <v>131</v>
      </c>
      <c r="R19" s="22">
        <v>6</v>
      </c>
      <c r="S19" s="22">
        <v>2</v>
      </c>
      <c r="T19" s="22">
        <v>135</v>
      </c>
      <c r="U19" s="22">
        <v>3</v>
      </c>
      <c r="V19" s="22">
        <v>1</v>
      </c>
      <c r="W19" s="22">
        <v>137</v>
      </c>
    </row>
    <row r="20" spans="1:23" ht="15.75" thickBot="1" x14ac:dyDescent="0.35">
      <c r="A20" s="106" t="s">
        <v>116</v>
      </c>
      <c r="B20" s="22">
        <v>22</v>
      </c>
      <c r="C20" s="22">
        <v>5</v>
      </c>
      <c r="D20" s="22">
        <v>8</v>
      </c>
      <c r="E20" s="22">
        <v>19</v>
      </c>
      <c r="F20" s="22">
        <v>0</v>
      </c>
      <c r="G20" s="22">
        <v>0</v>
      </c>
      <c r="H20" s="22">
        <v>19</v>
      </c>
      <c r="I20" s="22">
        <v>0</v>
      </c>
      <c r="J20" s="22">
        <v>0</v>
      </c>
      <c r="K20" s="22">
        <v>19</v>
      </c>
      <c r="L20" s="22">
        <v>0</v>
      </c>
      <c r="M20" s="22">
        <v>0</v>
      </c>
      <c r="N20" s="22">
        <v>19</v>
      </c>
      <c r="O20" s="22">
        <v>0</v>
      </c>
      <c r="P20" s="22">
        <v>0</v>
      </c>
      <c r="Q20" s="22">
        <v>19</v>
      </c>
      <c r="R20" s="22">
        <v>0</v>
      </c>
      <c r="S20" s="22">
        <v>0</v>
      </c>
      <c r="T20" s="22">
        <v>19</v>
      </c>
      <c r="U20" s="22">
        <v>0</v>
      </c>
      <c r="V20" s="22">
        <v>0</v>
      </c>
      <c r="W20" s="22">
        <v>19</v>
      </c>
    </row>
    <row r="21" spans="1:23" ht="15.75" thickBot="1" x14ac:dyDescent="0.35">
      <c r="A21" s="106" t="s">
        <v>117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0</v>
      </c>
      <c r="K21" s="22">
        <v>11</v>
      </c>
      <c r="L21" s="22">
        <v>0</v>
      </c>
      <c r="M21" s="22">
        <v>0</v>
      </c>
      <c r="N21" s="22">
        <v>11</v>
      </c>
      <c r="O21" s="22">
        <v>0</v>
      </c>
      <c r="P21" s="22">
        <v>0</v>
      </c>
      <c r="Q21" s="22">
        <v>11</v>
      </c>
      <c r="R21" s="22">
        <v>0</v>
      </c>
      <c r="S21" s="22">
        <v>0</v>
      </c>
      <c r="T21" s="22">
        <v>11</v>
      </c>
      <c r="U21" s="22">
        <v>0</v>
      </c>
      <c r="V21" s="22">
        <v>0</v>
      </c>
      <c r="W21" s="22">
        <v>11</v>
      </c>
    </row>
    <row r="22" spans="1:23" ht="15.75" thickBot="1" x14ac:dyDescent="0.35">
      <c r="A22" s="106" t="s">
        <v>27</v>
      </c>
      <c r="B22" s="22">
        <v>21</v>
      </c>
      <c r="C22" s="22">
        <v>19</v>
      </c>
      <c r="D22" s="22">
        <v>8</v>
      </c>
      <c r="E22" s="22">
        <v>32</v>
      </c>
      <c r="F22" s="22">
        <v>0</v>
      </c>
      <c r="G22" s="22">
        <v>0</v>
      </c>
      <c r="H22" s="22">
        <v>32</v>
      </c>
      <c r="I22" s="22">
        <v>0</v>
      </c>
      <c r="J22" s="22">
        <v>1</v>
      </c>
      <c r="K22" s="22">
        <v>31</v>
      </c>
      <c r="L22" s="22">
        <v>0</v>
      </c>
      <c r="M22" s="22">
        <v>0</v>
      </c>
      <c r="N22" s="22">
        <v>31</v>
      </c>
      <c r="O22" s="22">
        <v>0</v>
      </c>
      <c r="P22" s="22">
        <v>0</v>
      </c>
      <c r="Q22" s="22">
        <v>31</v>
      </c>
      <c r="R22" s="22">
        <v>0</v>
      </c>
      <c r="S22" s="22">
        <v>1</v>
      </c>
      <c r="T22" s="22">
        <v>30</v>
      </c>
      <c r="U22" s="22">
        <v>0</v>
      </c>
      <c r="V22" s="22">
        <v>1</v>
      </c>
      <c r="W22" s="22">
        <v>29</v>
      </c>
    </row>
    <row r="23" spans="1:23" ht="15.75" thickBot="1" x14ac:dyDescent="0.35">
      <c r="A23" s="107" t="s">
        <v>190</v>
      </c>
      <c r="B23" s="20">
        <v>1796</v>
      </c>
      <c r="C23" s="20">
        <v>1246</v>
      </c>
      <c r="D23" s="20">
        <v>1221</v>
      </c>
      <c r="E23" s="20">
        <v>1821</v>
      </c>
      <c r="F23" s="21">
        <v>13</v>
      </c>
      <c r="G23" s="21">
        <v>52</v>
      </c>
      <c r="H23" s="20">
        <v>1782</v>
      </c>
      <c r="I23" s="21">
        <v>19</v>
      </c>
      <c r="J23" s="21">
        <v>68</v>
      </c>
      <c r="K23" s="20">
        <v>1733</v>
      </c>
      <c r="L23" s="21">
        <v>18</v>
      </c>
      <c r="M23" s="21">
        <v>34</v>
      </c>
      <c r="N23" s="20">
        <v>1717</v>
      </c>
      <c r="O23" s="21">
        <v>17</v>
      </c>
      <c r="P23" s="21">
        <v>59</v>
      </c>
      <c r="Q23" s="20">
        <v>1675</v>
      </c>
      <c r="R23" s="21">
        <v>17</v>
      </c>
      <c r="S23" s="21">
        <v>46</v>
      </c>
      <c r="T23" s="20">
        <v>1646</v>
      </c>
      <c r="U23" s="21">
        <v>11</v>
      </c>
      <c r="V23" s="21">
        <v>19</v>
      </c>
      <c r="W23" s="20">
        <v>1638</v>
      </c>
    </row>
    <row r="24" spans="1:23" ht="15.75" thickBot="1" x14ac:dyDescent="0.35">
      <c r="A24" s="106" t="s">
        <v>165</v>
      </c>
      <c r="B24" s="108" t="s">
        <v>167</v>
      </c>
      <c r="C24" s="108" t="s">
        <v>167</v>
      </c>
      <c r="D24" s="108" t="s">
        <v>167</v>
      </c>
      <c r="E24" s="108">
        <v>159</v>
      </c>
      <c r="F24" s="108">
        <v>1</v>
      </c>
      <c r="G24" s="108">
        <v>1</v>
      </c>
      <c r="H24" s="22">
        <v>159</v>
      </c>
      <c r="I24" s="22">
        <v>3</v>
      </c>
      <c r="J24" s="22">
        <v>4</v>
      </c>
      <c r="K24" s="22">
        <v>158</v>
      </c>
      <c r="L24" s="22">
        <v>2</v>
      </c>
      <c r="M24" s="22">
        <v>5</v>
      </c>
      <c r="N24" s="22">
        <v>155</v>
      </c>
      <c r="O24" s="22">
        <v>2</v>
      </c>
      <c r="P24" s="22">
        <v>3</v>
      </c>
      <c r="Q24" s="22">
        <v>154</v>
      </c>
      <c r="R24" s="22">
        <v>0</v>
      </c>
      <c r="S24" s="22">
        <v>0</v>
      </c>
      <c r="T24" s="22">
        <v>154</v>
      </c>
      <c r="U24" s="22">
        <v>0</v>
      </c>
      <c r="V24" s="22">
        <v>2</v>
      </c>
      <c r="W24" s="22">
        <v>152</v>
      </c>
    </row>
    <row r="25" spans="1:23" s="109" customFormat="1" ht="15.75" thickBot="1" x14ac:dyDescent="0.35">
      <c r="A25" s="107" t="s">
        <v>168</v>
      </c>
      <c r="B25" s="191" t="s">
        <v>167</v>
      </c>
      <c r="C25" s="191" t="s">
        <v>167</v>
      </c>
      <c r="D25" s="191" t="s">
        <v>167</v>
      </c>
      <c r="E25" s="20">
        <v>1980</v>
      </c>
      <c r="F25" s="191">
        <v>14</v>
      </c>
      <c r="G25" s="191">
        <v>53</v>
      </c>
      <c r="H25" s="20">
        <v>1941</v>
      </c>
      <c r="I25" s="21">
        <v>22</v>
      </c>
      <c r="J25" s="21">
        <v>72</v>
      </c>
      <c r="K25" s="20">
        <v>1891</v>
      </c>
      <c r="L25" s="21">
        <v>20</v>
      </c>
      <c r="M25" s="21">
        <v>39</v>
      </c>
      <c r="N25" s="20">
        <v>1872</v>
      </c>
      <c r="O25" s="21">
        <v>19</v>
      </c>
      <c r="P25" s="21">
        <v>62</v>
      </c>
      <c r="Q25" s="20">
        <v>1829</v>
      </c>
      <c r="R25" s="21">
        <v>17</v>
      </c>
      <c r="S25" s="21">
        <v>46</v>
      </c>
      <c r="T25" s="20">
        <v>1800</v>
      </c>
      <c r="U25" s="21">
        <v>11</v>
      </c>
      <c r="V25" s="21">
        <v>21</v>
      </c>
      <c r="W25" s="20">
        <v>1790</v>
      </c>
    </row>
  </sheetData>
  <sheetProtection algorithmName="SHA-512" hashValue="C8/0Xc37q+YqCTuQterNYi7soXnWJyaBw/uggxkdHsvv3BOoVwqiRkhI8za9A3e9rXqom2gQbeE57kvag7WmNQ==" saltValue="/mtJ4pqrg4Hkkt4iNVmMD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Normal="10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1" width="5.5703125" style="26" customWidth="1"/>
    <col min="22" max="22" width="5.5703125" style="30" customWidth="1"/>
    <col min="23" max="23" width="5.5703125" style="26" customWidth="1"/>
    <col min="24" max="16384" width="11.5703125" style="26"/>
  </cols>
  <sheetData>
    <row r="1" spans="1:28" ht="19.899999999999999" customHeight="1" x14ac:dyDescent="0.2">
      <c r="A1" s="203" t="s">
        <v>193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V1" s="26"/>
    </row>
    <row r="2" spans="1:28" ht="13.5" thickBot="1" x14ac:dyDescent="0.25">
      <c r="W2" s="60" t="s">
        <v>0</v>
      </c>
    </row>
    <row r="3" spans="1:28" ht="114.75" customHeight="1" thickBot="1" x14ac:dyDescent="0.25">
      <c r="A3" s="111" t="s">
        <v>199</v>
      </c>
      <c r="B3" s="102" t="s">
        <v>1</v>
      </c>
      <c r="C3" s="102" t="s">
        <v>174</v>
      </c>
      <c r="D3" s="102" t="s">
        <v>175</v>
      </c>
      <c r="E3" s="102" t="s">
        <v>176</v>
      </c>
      <c r="F3" s="102" t="s">
        <v>177</v>
      </c>
      <c r="G3" s="102" t="s">
        <v>178</v>
      </c>
      <c r="H3" s="102" t="s">
        <v>179</v>
      </c>
      <c r="I3" s="102" t="s">
        <v>180</v>
      </c>
      <c r="J3" s="102" t="s">
        <v>181</v>
      </c>
      <c r="K3" s="102" t="s">
        <v>182</v>
      </c>
      <c r="L3" s="102" t="s">
        <v>183</v>
      </c>
      <c r="M3" s="102" t="s">
        <v>184</v>
      </c>
      <c r="N3" s="102" t="s">
        <v>185</v>
      </c>
      <c r="O3" s="102" t="s">
        <v>186</v>
      </c>
      <c r="P3" s="102" t="s">
        <v>187</v>
      </c>
      <c r="Q3" s="102" t="s">
        <v>188</v>
      </c>
      <c r="R3" s="102" t="s">
        <v>306</v>
      </c>
      <c r="S3" s="102" t="s">
        <v>307</v>
      </c>
      <c r="T3" s="102" t="s">
        <v>276</v>
      </c>
      <c r="U3" s="102" t="s">
        <v>308</v>
      </c>
      <c r="V3" s="102" t="s">
        <v>309</v>
      </c>
      <c r="W3" s="102" t="s">
        <v>310</v>
      </c>
    </row>
    <row r="4" spans="1:28" ht="20.100000000000001" customHeight="1" thickBot="1" x14ac:dyDescent="0.25">
      <c r="A4" s="106" t="s">
        <v>194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00000000000001" customHeight="1" thickBot="1" x14ac:dyDescent="0.25">
      <c r="A5" s="106" t="s">
        <v>196</v>
      </c>
      <c r="B5" s="22">
        <v>104</v>
      </c>
      <c r="C5" s="22">
        <v>43</v>
      </c>
      <c r="D5" s="22">
        <v>68</v>
      </c>
      <c r="E5" s="22">
        <v>79</v>
      </c>
      <c r="F5" s="22">
        <v>0</v>
      </c>
      <c r="G5" s="22">
        <v>0</v>
      </c>
      <c r="H5" s="22">
        <v>79</v>
      </c>
      <c r="I5" s="22">
        <v>2</v>
      </c>
      <c r="J5" s="22">
        <v>1</v>
      </c>
      <c r="K5" s="22">
        <v>80</v>
      </c>
      <c r="L5" s="22">
        <v>1</v>
      </c>
      <c r="M5" s="22">
        <v>2</v>
      </c>
      <c r="N5" s="22">
        <v>79</v>
      </c>
      <c r="O5" s="22">
        <v>2</v>
      </c>
      <c r="P5" s="22">
        <v>0</v>
      </c>
      <c r="Q5" s="22">
        <v>81</v>
      </c>
      <c r="R5" s="22">
        <v>0</v>
      </c>
      <c r="S5" s="22">
        <v>0</v>
      </c>
      <c r="T5" s="22">
        <v>81</v>
      </c>
      <c r="U5" s="22">
        <v>1</v>
      </c>
      <c r="V5" s="22">
        <v>0</v>
      </c>
      <c r="W5" s="22">
        <v>82</v>
      </c>
    </row>
    <row r="6" spans="1:28" ht="20.100000000000001" customHeight="1" thickBot="1" x14ac:dyDescent="0.25">
      <c r="A6" s="106" t="s">
        <v>195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0</v>
      </c>
      <c r="H6" s="22">
        <v>12</v>
      </c>
      <c r="I6" s="22">
        <v>0</v>
      </c>
      <c r="J6" s="22">
        <v>0</v>
      </c>
      <c r="K6" s="22">
        <v>12</v>
      </c>
      <c r="L6" s="22">
        <v>0</v>
      </c>
      <c r="M6" s="22">
        <v>0</v>
      </c>
      <c r="N6" s="22">
        <v>12</v>
      </c>
      <c r="O6" s="22">
        <v>0</v>
      </c>
      <c r="P6" s="22">
        <v>1</v>
      </c>
      <c r="Q6" s="22">
        <v>11</v>
      </c>
      <c r="R6" s="22">
        <v>0</v>
      </c>
      <c r="S6" s="22">
        <v>0</v>
      </c>
      <c r="T6" s="22">
        <v>11</v>
      </c>
      <c r="U6" s="22">
        <v>0</v>
      </c>
      <c r="V6" s="22">
        <v>0</v>
      </c>
      <c r="W6" s="22">
        <v>11</v>
      </c>
    </row>
    <row r="7" spans="1:28" ht="20.100000000000001" customHeight="1" thickBot="1" x14ac:dyDescent="0.25">
      <c r="A7" s="106" t="s">
        <v>4</v>
      </c>
      <c r="B7" s="22">
        <v>26</v>
      </c>
      <c r="C7" s="22">
        <v>38</v>
      </c>
      <c r="D7" s="22">
        <v>14</v>
      </c>
      <c r="E7" s="22">
        <v>50</v>
      </c>
      <c r="F7" s="22">
        <v>2</v>
      </c>
      <c r="G7" s="22">
        <v>0</v>
      </c>
      <c r="H7" s="22">
        <v>52</v>
      </c>
      <c r="I7" s="22">
        <v>1</v>
      </c>
      <c r="J7" s="22">
        <v>0</v>
      </c>
      <c r="K7" s="22">
        <v>53</v>
      </c>
      <c r="L7" s="22">
        <v>2</v>
      </c>
      <c r="M7" s="22">
        <v>0</v>
      </c>
      <c r="N7" s="22">
        <v>55</v>
      </c>
      <c r="O7" s="22">
        <v>2</v>
      </c>
      <c r="P7" s="22">
        <v>2</v>
      </c>
      <c r="Q7" s="22">
        <v>55</v>
      </c>
      <c r="R7" s="22">
        <v>1</v>
      </c>
      <c r="S7" s="22">
        <v>0</v>
      </c>
      <c r="T7" s="22">
        <v>56</v>
      </c>
      <c r="U7" s="22">
        <v>0</v>
      </c>
      <c r="V7" s="22">
        <v>1</v>
      </c>
      <c r="W7" s="22">
        <v>55</v>
      </c>
    </row>
    <row r="8" spans="1:28" ht="20.100000000000001" customHeight="1" thickBot="1" x14ac:dyDescent="0.25">
      <c r="A8" s="106" t="s">
        <v>191</v>
      </c>
      <c r="B8" s="22">
        <v>4</v>
      </c>
      <c r="C8" s="22">
        <v>52</v>
      </c>
      <c r="D8" s="22">
        <v>9</v>
      </c>
      <c r="E8" s="22">
        <v>47</v>
      </c>
      <c r="F8" s="22">
        <v>1</v>
      </c>
      <c r="G8" s="22">
        <v>0</v>
      </c>
      <c r="H8" s="22">
        <v>48</v>
      </c>
      <c r="I8" s="22">
        <v>2</v>
      </c>
      <c r="J8" s="22">
        <v>0</v>
      </c>
      <c r="K8" s="22">
        <v>50</v>
      </c>
      <c r="L8" s="22">
        <v>0</v>
      </c>
      <c r="M8" s="22">
        <v>0</v>
      </c>
      <c r="N8" s="22">
        <v>50</v>
      </c>
      <c r="O8" s="22">
        <v>1</v>
      </c>
      <c r="P8" s="22">
        <v>0</v>
      </c>
      <c r="Q8" s="22">
        <v>51</v>
      </c>
      <c r="R8" s="22">
        <v>2</v>
      </c>
      <c r="S8" s="22">
        <v>5</v>
      </c>
      <c r="T8" s="22">
        <v>48</v>
      </c>
      <c r="U8" s="22">
        <v>0</v>
      </c>
      <c r="V8" s="22">
        <v>0</v>
      </c>
      <c r="W8" s="22">
        <v>48</v>
      </c>
    </row>
    <row r="9" spans="1:28" ht="20.100000000000001" customHeight="1" thickBot="1" x14ac:dyDescent="0.25">
      <c r="A9" s="106" t="s">
        <v>6</v>
      </c>
      <c r="B9" s="22">
        <v>162</v>
      </c>
      <c r="C9" s="22">
        <v>96</v>
      </c>
      <c r="D9" s="22">
        <v>122</v>
      </c>
      <c r="E9" s="22">
        <v>136</v>
      </c>
      <c r="F9" s="22">
        <v>5</v>
      </c>
      <c r="G9" s="22">
        <v>4</v>
      </c>
      <c r="H9" s="22">
        <v>137</v>
      </c>
      <c r="I9" s="22">
        <v>2</v>
      </c>
      <c r="J9" s="22">
        <v>2</v>
      </c>
      <c r="K9" s="22">
        <v>137</v>
      </c>
      <c r="L9" s="22">
        <v>4</v>
      </c>
      <c r="M9" s="22">
        <v>0</v>
      </c>
      <c r="N9" s="22">
        <v>141</v>
      </c>
      <c r="O9" s="22">
        <v>0</v>
      </c>
      <c r="P9" s="22">
        <v>1</v>
      </c>
      <c r="Q9" s="22">
        <v>140</v>
      </c>
      <c r="R9" s="22">
        <v>5</v>
      </c>
      <c r="S9" s="22">
        <v>2</v>
      </c>
      <c r="T9" s="22">
        <v>143</v>
      </c>
      <c r="U9" s="22">
        <v>3</v>
      </c>
      <c r="V9" s="22">
        <v>1</v>
      </c>
      <c r="W9" s="22">
        <v>145</v>
      </c>
      <c r="AB9" s="84"/>
    </row>
    <row r="10" spans="1:28" ht="20.100000000000001" customHeight="1" thickBot="1" x14ac:dyDescent="0.25">
      <c r="A10" s="106" t="s">
        <v>2</v>
      </c>
      <c r="B10" s="22">
        <v>0</v>
      </c>
      <c r="C10" s="22">
        <v>16</v>
      </c>
      <c r="D10" s="22">
        <v>1</v>
      </c>
      <c r="E10" s="22">
        <v>15</v>
      </c>
      <c r="F10" s="22">
        <v>1</v>
      </c>
      <c r="G10" s="22">
        <v>0</v>
      </c>
      <c r="H10" s="22">
        <v>16</v>
      </c>
      <c r="I10" s="22">
        <v>0</v>
      </c>
      <c r="J10" s="22">
        <v>0</v>
      </c>
      <c r="K10" s="22">
        <v>16</v>
      </c>
      <c r="L10" s="22">
        <v>1</v>
      </c>
      <c r="M10" s="22">
        <v>0</v>
      </c>
      <c r="N10" s="22">
        <v>17</v>
      </c>
      <c r="O10" s="22">
        <v>0</v>
      </c>
      <c r="P10" s="22">
        <v>1</v>
      </c>
      <c r="Q10" s="22">
        <v>16</v>
      </c>
      <c r="R10" s="22">
        <v>0</v>
      </c>
      <c r="S10" s="22">
        <v>0</v>
      </c>
      <c r="T10" s="22">
        <v>16</v>
      </c>
      <c r="U10" s="22">
        <v>0</v>
      </c>
      <c r="V10" s="22">
        <v>0</v>
      </c>
      <c r="W10" s="22">
        <v>16</v>
      </c>
    </row>
    <row r="11" spans="1:28" ht="20.100000000000001" customHeight="1" thickBot="1" x14ac:dyDescent="0.25">
      <c r="A11" s="106" t="s">
        <v>7</v>
      </c>
      <c r="B11" s="22">
        <v>468</v>
      </c>
      <c r="C11" s="22">
        <v>287</v>
      </c>
      <c r="D11" s="22">
        <v>316</v>
      </c>
      <c r="E11" s="22">
        <v>439</v>
      </c>
      <c r="F11" s="22">
        <v>1</v>
      </c>
      <c r="G11" s="22">
        <v>23</v>
      </c>
      <c r="H11" s="22">
        <v>417</v>
      </c>
      <c r="I11" s="22">
        <v>1</v>
      </c>
      <c r="J11" s="22">
        <v>29</v>
      </c>
      <c r="K11" s="22">
        <v>389</v>
      </c>
      <c r="L11" s="22">
        <v>1</v>
      </c>
      <c r="M11" s="22">
        <v>19</v>
      </c>
      <c r="N11" s="22">
        <v>371</v>
      </c>
      <c r="O11" s="22">
        <v>4</v>
      </c>
      <c r="P11" s="22">
        <v>30</v>
      </c>
      <c r="Q11" s="22">
        <v>345</v>
      </c>
      <c r="R11" s="22">
        <v>1</v>
      </c>
      <c r="S11" s="22">
        <v>23</v>
      </c>
      <c r="T11" s="22">
        <v>323</v>
      </c>
      <c r="U11" s="22">
        <v>2</v>
      </c>
      <c r="V11" s="22">
        <v>4</v>
      </c>
      <c r="W11" s="22">
        <v>321</v>
      </c>
    </row>
    <row r="12" spans="1:28" ht="20.100000000000001" customHeight="1" thickBot="1" x14ac:dyDescent="0.25">
      <c r="A12" s="106" t="s">
        <v>8</v>
      </c>
      <c r="B12" s="22">
        <v>421</v>
      </c>
      <c r="C12" s="22">
        <v>356</v>
      </c>
      <c r="D12" s="22">
        <v>232</v>
      </c>
      <c r="E12" s="22">
        <v>545</v>
      </c>
      <c r="F12" s="22">
        <v>2</v>
      </c>
      <c r="G12" s="22">
        <v>6</v>
      </c>
      <c r="H12" s="22">
        <v>541</v>
      </c>
      <c r="I12" s="22">
        <v>7</v>
      </c>
      <c r="J12" s="22">
        <v>16</v>
      </c>
      <c r="K12" s="22">
        <v>532</v>
      </c>
      <c r="L12" s="22">
        <v>2</v>
      </c>
      <c r="M12" s="22">
        <v>10</v>
      </c>
      <c r="N12" s="22">
        <v>524</v>
      </c>
      <c r="O12" s="22">
        <v>4</v>
      </c>
      <c r="P12" s="22">
        <v>6</v>
      </c>
      <c r="Q12" s="22">
        <v>522</v>
      </c>
      <c r="R12" s="22">
        <v>2</v>
      </c>
      <c r="S12" s="22">
        <v>7</v>
      </c>
      <c r="T12" s="22">
        <v>517</v>
      </c>
      <c r="U12" s="22">
        <v>2</v>
      </c>
      <c r="V12" s="22">
        <v>7</v>
      </c>
      <c r="W12" s="22">
        <v>512</v>
      </c>
    </row>
    <row r="13" spans="1:28" ht="20.100000000000001" customHeight="1" thickBot="1" x14ac:dyDescent="0.25">
      <c r="A13" s="106" t="s">
        <v>192</v>
      </c>
      <c r="B13" s="22">
        <v>26</v>
      </c>
      <c r="C13" s="22">
        <v>9</v>
      </c>
      <c r="D13" s="22">
        <v>10</v>
      </c>
      <c r="E13" s="22">
        <v>25</v>
      </c>
      <c r="F13" s="22">
        <v>0</v>
      </c>
      <c r="G13" s="22">
        <v>0</v>
      </c>
      <c r="H13" s="22">
        <v>25</v>
      </c>
      <c r="I13" s="22">
        <v>0</v>
      </c>
      <c r="J13" s="22">
        <v>2</v>
      </c>
      <c r="K13" s="22">
        <v>23</v>
      </c>
      <c r="L13" s="22">
        <v>0</v>
      </c>
      <c r="M13" s="22">
        <v>0</v>
      </c>
      <c r="N13" s="22">
        <v>23</v>
      </c>
      <c r="O13" s="22">
        <v>0</v>
      </c>
      <c r="P13" s="22">
        <v>0</v>
      </c>
      <c r="Q13" s="22">
        <v>23</v>
      </c>
      <c r="R13" s="22">
        <v>0</v>
      </c>
      <c r="S13" s="22">
        <v>2</v>
      </c>
      <c r="T13" s="22">
        <v>21</v>
      </c>
      <c r="U13" s="22">
        <v>0</v>
      </c>
      <c r="V13" s="22">
        <v>1</v>
      </c>
      <c r="W13" s="22">
        <v>20</v>
      </c>
    </row>
    <row r="14" spans="1:28" ht="20.100000000000001" customHeight="1" thickBot="1" x14ac:dyDescent="0.25">
      <c r="A14" s="106" t="s">
        <v>9</v>
      </c>
      <c r="B14" s="22">
        <v>498</v>
      </c>
      <c r="C14" s="22">
        <v>346</v>
      </c>
      <c r="D14" s="22">
        <v>436</v>
      </c>
      <c r="E14" s="22">
        <v>408</v>
      </c>
      <c r="F14" s="22">
        <v>1</v>
      </c>
      <c r="G14" s="22">
        <v>19</v>
      </c>
      <c r="H14" s="22">
        <v>390</v>
      </c>
      <c r="I14" s="22">
        <v>4</v>
      </c>
      <c r="J14" s="22">
        <v>18</v>
      </c>
      <c r="K14" s="22">
        <v>376</v>
      </c>
      <c r="L14" s="22">
        <v>7</v>
      </c>
      <c r="M14" s="22">
        <v>3</v>
      </c>
      <c r="N14" s="22">
        <v>380</v>
      </c>
      <c r="O14" s="22">
        <v>4</v>
      </c>
      <c r="P14" s="22">
        <v>18</v>
      </c>
      <c r="Q14" s="22">
        <v>366</v>
      </c>
      <c r="R14" s="22">
        <v>6</v>
      </c>
      <c r="S14" s="22">
        <v>7</v>
      </c>
      <c r="T14" s="22">
        <v>365</v>
      </c>
      <c r="U14" s="22">
        <v>3</v>
      </c>
      <c r="V14" s="22">
        <v>5</v>
      </c>
      <c r="W14" s="22">
        <v>363</v>
      </c>
    </row>
    <row r="15" spans="1:28" ht="20.100000000000001" customHeight="1" thickBot="1" x14ac:dyDescent="0.2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00000000000001" customHeight="1" thickBot="1" x14ac:dyDescent="0.25">
      <c r="A16" s="107" t="s">
        <v>190</v>
      </c>
      <c r="B16" s="20">
        <v>1796</v>
      </c>
      <c r="C16" s="20">
        <v>1246</v>
      </c>
      <c r="D16" s="20">
        <v>1221</v>
      </c>
      <c r="E16" s="20">
        <v>1821</v>
      </c>
      <c r="F16" s="21">
        <v>13</v>
      </c>
      <c r="G16" s="21">
        <v>52</v>
      </c>
      <c r="H16" s="20">
        <v>1782</v>
      </c>
      <c r="I16" s="21">
        <v>19</v>
      </c>
      <c r="J16" s="21">
        <v>68</v>
      </c>
      <c r="K16" s="20">
        <v>1733</v>
      </c>
      <c r="L16" s="21">
        <v>18</v>
      </c>
      <c r="M16" s="21">
        <v>34</v>
      </c>
      <c r="N16" s="20">
        <v>1717</v>
      </c>
      <c r="O16" s="21">
        <v>17</v>
      </c>
      <c r="P16" s="21">
        <v>59</v>
      </c>
      <c r="Q16" s="20">
        <v>1675</v>
      </c>
      <c r="R16" s="21">
        <v>17</v>
      </c>
      <c r="S16" s="21">
        <v>46</v>
      </c>
      <c r="T16" s="20">
        <v>1646</v>
      </c>
      <c r="U16" s="21">
        <v>11</v>
      </c>
      <c r="V16" s="21">
        <v>19</v>
      </c>
      <c r="W16" s="20">
        <v>1638</v>
      </c>
    </row>
    <row r="17" spans="1:23" ht="20.100000000000001" customHeight="1" thickBot="1" x14ac:dyDescent="0.25">
      <c r="A17" s="106" t="s">
        <v>165</v>
      </c>
      <c r="B17" s="108" t="s">
        <v>167</v>
      </c>
      <c r="C17" s="108" t="s">
        <v>167</v>
      </c>
      <c r="D17" s="108" t="s">
        <v>167</v>
      </c>
      <c r="E17" s="108">
        <v>159</v>
      </c>
      <c r="F17" s="108">
        <v>1</v>
      </c>
      <c r="G17" s="108">
        <v>1</v>
      </c>
      <c r="H17" s="22">
        <v>159</v>
      </c>
      <c r="I17" s="22">
        <v>3</v>
      </c>
      <c r="J17" s="22">
        <v>4</v>
      </c>
      <c r="K17" s="22">
        <v>158</v>
      </c>
      <c r="L17" s="22">
        <v>2</v>
      </c>
      <c r="M17" s="22">
        <v>5</v>
      </c>
      <c r="N17" s="22">
        <v>155</v>
      </c>
      <c r="O17" s="22">
        <v>2</v>
      </c>
      <c r="P17" s="22">
        <v>3</v>
      </c>
      <c r="Q17" s="22">
        <v>154</v>
      </c>
      <c r="R17" s="22">
        <v>0</v>
      </c>
      <c r="S17" s="22">
        <v>0</v>
      </c>
      <c r="T17" s="22">
        <v>154</v>
      </c>
      <c r="U17" s="22">
        <v>0</v>
      </c>
      <c r="V17" s="22">
        <v>2</v>
      </c>
      <c r="W17" s="22">
        <v>152</v>
      </c>
    </row>
    <row r="18" spans="1:23" s="30" customFormat="1" ht="20.100000000000001" customHeight="1" thickBot="1" x14ac:dyDescent="0.25">
      <c r="A18" s="107" t="s">
        <v>168</v>
      </c>
      <c r="B18" s="191" t="s">
        <v>167</v>
      </c>
      <c r="C18" s="191" t="s">
        <v>167</v>
      </c>
      <c r="D18" s="191" t="s">
        <v>167</v>
      </c>
      <c r="E18" s="20">
        <v>1980</v>
      </c>
      <c r="F18" s="191">
        <v>14</v>
      </c>
      <c r="G18" s="191">
        <v>53</v>
      </c>
      <c r="H18" s="20">
        <v>1941</v>
      </c>
      <c r="I18" s="21">
        <v>22</v>
      </c>
      <c r="J18" s="21">
        <v>72</v>
      </c>
      <c r="K18" s="20">
        <v>1891</v>
      </c>
      <c r="L18" s="21">
        <v>20</v>
      </c>
      <c r="M18" s="21">
        <v>39</v>
      </c>
      <c r="N18" s="20">
        <v>1872</v>
      </c>
      <c r="O18" s="21">
        <v>19</v>
      </c>
      <c r="P18" s="21">
        <v>62</v>
      </c>
      <c r="Q18" s="20">
        <v>1829</v>
      </c>
      <c r="R18" s="21">
        <v>17</v>
      </c>
      <c r="S18" s="21">
        <v>46</v>
      </c>
      <c r="T18" s="20">
        <v>1800</v>
      </c>
      <c r="U18" s="21">
        <v>11</v>
      </c>
      <c r="V18" s="21">
        <v>21</v>
      </c>
      <c r="W18" s="20">
        <v>1790</v>
      </c>
    </row>
  </sheetData>
  <sheetProtection algorithmName="SHA-512" hashValue="2N2uX3NG6CmR9cinJPBrNtWqVWekzMtlb+IHJ1ElnF7wDPS7OQ0Bf4nZkyjRHX+ULsTV7ydIascl6GD+8kCX/Q==" saltValue="letb74Tb/bBvL+Aobganf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156</v>
      </c>
      <c r="B1" s="201"/>
      <c r="C1" s="201"/>
      <c r="D1" s="201"/>
      <c r="E1" s="201"/>
      <c r="F1" s="201"/>
      <c r="G1" s="201"/>
      <c r="K1" s="82" t="s">
        <v>161</v>
      </c>
      <c r="L1" s="85">
        <v>18.156161806208843</v>
      </c>
      <c r="M1" s="85"/>
    </row>
    <row r="2" spans="1:13" ht="14.45" customHeight="1" x14ac:dyDescent="0.2">
      <c r="G2" s="25" t="s">
        <v>12</v>
      </c>
      <c r="K2" s="82" t="s">
        <v>162</v>
      </c>
      <c r="L2" s="85">
        <v>14.957666980244591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45</v>
      </c>
      <c r="L3" s="85">
        <v>11.80620884289746</v>
      </c>
      <c r="M3" s="85"/>
    </row>
    <row r="4" spans="1:13" x14ac:dyDescent="0.2">
      <c r="K4" s="82" t="s">
        <v>48</v>
      </c>
      <c r="L4" s="85">
        <v>8.8899341486359358</v>
      </c>
      <c r="M4" s="85"/>
    </row>
    <row r="5" spans="1:13" x14ac:dyDescent="0.2">
      <c r="K5" s="82" t="s">
        <v>163</v>
      </c>
      <c r="L5" s="85">
        <v>10.06585136406397</v>
      </c>
      <c r="M5" s="85"/>
    </row>
    <row r="6" spans="1:13" x14ac:dyDescent="0.2">
      <c r="K6" s="82" t="s">
        <v>46</v>
      </c>
      <c r="L6" s="85">
        <v>6.5851364063969893</v>
      </c>
      <c r="M6" s="85"/>
    </row>
    <row r="7" spans="1:13" x14ac:dyDescent="0.2">
      <c r="K7" s="82" t="s">
        <v>47</v>
      </c>
      <c r="L7" s="85">
        <v>29.539040451552211</v>
      </c>
      <c r="M7" s="85"/>
    </row>
  </sheetData>
  <sheetProtection algorithmName="SHA-512" hashValue="5c4tsHTNKsLGM1Ei0ROcRK3LyUg41AEfz+HOJBF8FJa1SWHahNWjGdtjzDB+c4H56LwgmKDh+JU9zX3TmjcEgQ==" saltValue="oAUlKCPV7c0EU4q2xImQG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289</v>
      </c>
      <c r="B1" s="201"/>
      <c r="C1" s="201"/>
      <c r="D1" s="201"/>
      <c r="E1" s="201"/>
      <c r="F1" s="201"/>
      <c r="G1" s="201"/>
      <c r="K1" s="82" t="s">
        <v>223</v>
      </c>
      <c r="L1" s="85">
        <v>31.448763250883395</v>
      </c>
      <c r="M1" s="85"/>
    </row>
    <row r="2" spans="1:13" ht="14.45" customHeight="1" x14ac:dyDescent="0.2">
      <c r="G2" s="25" t="s">
        <v>12</v>
      </c>
      <c r="K2" s="82" t="s">
        <v>224</v>
      </c>
      <c r="L2" s="85">
        <v>7.7738515901060072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225</v>
      </c>
      <c r="L3" s="85">
        <v>7.0671378091872796</v>
      </c>
      <c r="M3" s="85"/>
    </row>
    <row r="4" spans="1:13" x14ac:dyDescent="0.2">
      <c r="K4" s="82" t="s">
        <v>226</v>
      </c>
      <c r="L4" s="85">
        <v>3.5335689045936398</v>
      </c>
      <c r="M4" s="85"/>
    </row>
    <row r="5" spans="1:13" x14ac:dyDescent="0.2">
      <c r="K5" s="82" t="s">
        <v>227</v>
      </c>
      <c r="L5" s="85">
        <v>34.275618374558306</v>
      </c>
      <c r="M5" s="85"/>
    </row>
    <row r="6" spans="1:13" x14ac:dyDescent="0.2">
      <c r="K6" s="82" t="s">
        <v>228</v>
      </c>
      <c r="L6" s="85">
        <v>15.901060070671377</v>
      </c>
      <c r="M6" s="85"/>
    </row>
    <row r="8" spans="1:13" x14ac:dyDescent="0.2">
      <c r="K8" s="82" t="s">
        <v>277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mcG2gTBxY+hul9sv9APm9CjcNhFOhrIukgCTEcmtnaq2BZNo7OlJeKvZtUoEXmCwv6rnYaPflE9OWe2ndTMC/A==" saltValue="l8pRcgovfTFA1q3YadX3b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229</v>
      </c>
      <c r="B1" s="201"/>
      <c r="C1" s="201"/>
      <c r="D1" s="201"/>
      <c r="E1" s="201"/>
      <c r="F1" s="201"/>
      <c r="G1" s="201"/>
      <c r="K1" s="82" t="s">
        <v>230</v>
      </c>
      <c r="L1" s="85">
        <v>6.7357512953367875</v>
      </c>
      <c r="M1" s="85"/>
    </row>
    <row r="2" spans="1:13" ht="14.45" customHeight="1" x14ac:dyDescent="0.2">
      <c r="G2" s="25" t="s">
        <v>12</v>
      </c>
      <c r="K2" s="82" t="s">
        <v>231</v>
      </c>
      <c r="L2" s="85">
        <v>18.911917098445596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232</v>
      </c>
      <c r="L3" s="85">
        <v>60.103626943005182</v>
      </c>
      <c r="M3" s="85"/>
    </row>
    <row r="4" spans="1:13" x14ac:dyDescent="0.2">
      <c r="K4" s="82" t="s">
        <v>233</v>
      </c>
      <c r="L4" s="85">
        <v>4.1450777202072544</v>
      </c>
      <c r="M4" s="85"/>
    </row>
    <row r="5" spans="1:13" x14ac:dyDescent="0.2">
      <c r="K5" s="82" t="s">
        <v>234</v>
      </c>
      <c r="L5" s="85">
        <v>10.103626943005182</v>
      </c>
      <c r="M5" s="85"/>
    </row>
    <row r="8" spans="1:13" x14ac:dyDescent="0.2">
      <c r="K8" s="82" t="s">
        <v>278</v>
      </c>
    </row>
    <row r="14" spans="1:13" x14ac:dyDescent="0.2">
      <c r="K14"/>
    </row>
    <row r="15" spans="1:13" x14ac:dyDescent="0.2">
      <c r="K15"/>
    </row>
  </sheetData>
  <sheetProtection algorithmName="SHA-512" hashValue="KkT9Flszpd+IqKfp0JXjgsgUrA2noGnQI0e37LtjvpXkrSobg1fn5v+MlLxRVlaEUxS5mMp5Aoop8m5YccJg5Q==" saltValue="b5J12L/fzl+bs48MJD7vh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290</v>
      </c>
      <c r="B1" s="201"/>
      <c r="C1" s="201"/>
      <c r="D1" s="201"/>
      <c r="E1" s="201"/>
      <c r="F1" s="201"/>
      <c r="G1" s="201"/>
      <c r="K1" s="82" t="s">
        <v>235</v>
      </c>
      <c r="L1" s="85">
        <v>20.422535211267608</v>
      </c>
      <c r="M1" s="85"/>
    </row>
    <row r="2" spans="1:13" ht="14.45" customHeight="1" x14ac:dyDescent="0.2">
      <c r="G2" s="25" t="s">
        <v>12</v>
      </c>
      <c r="K2" s="82" t="s">
        <v>236</v>
      </c>
      <c r="L2" s="85">
        <v>33.098591549295776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237</v>
      </c>
      <c r="L3" s="85">
        <v>27.464788732394368</v>
      </c>
      <c r="M3" s="85"/>
    </row>
    <row r="4" spans="1:13" x14ac:dyDescent="0.2">
      <c r="K4" s="82" t="s">
        <v>238</v>
      </c>
      <c r="L4" s="85">
        <v>19.014084507042252</v>
      </c>
      <c r="M4" s="85"/>
    </row>
    <row r="8" spans="1:13" x14ac:dyDescent="0.2">
      <c r="K8" s="82" t="s">
        <v>279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58"/>
    </row>
    <row r="17" spans="11:11" x14ac:dyDescent="0.2">
      <c r="K17" s="159"/>
    </row>
  </sheetData>
  <sheetProtection algorithmName="SHA-512" hashValue="hKh+6qXS+TsHM9X6mMLPFqjTLWCAA+wAxzgVXafhp5jlSayEEZDVKldKkoQlmlnKUrhMznIB6L0zvIhKtBU05w==" saltValue="kH3lzYQmChrddiVk7h7akg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239</v>
      </c>
      <c r="B1" s="201"/>
      <c r="C1" s="201"/>
      <c r="D1" s="201"/>
      <c r="E1" s="201"/>
      <c r="F1" s="201"/>
      <c r="G1" s="201"/>
      <c r="K1" s="82" t="s">
        <v>240</v>
      </c>
      <c r="L1" s="85">
        <v>3.0837004405286343</v>
      </c>
      <c r="M1" s="85"/>
    </row>
    <row r="2" spans="1:13" ht="14.45" customHeight="1" x14ac:dyDescent="0.2">
      <c r="G2" s="25" t="s">
        <v>12</v>
      </c>
      <c r="K2" s="82" t="s">
        <v>241</v>
      </c>
      <c r="L2" s="85">
        <v>42.731277533039645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242</v>
      </c>
      <c r="L3" s="85">
        <v>30.837004405286343</v>
      </c>
      <c r="M3" s="85"/>
    </row>
    <row r="4" spans="1:13" x14ac:dyDescent="0.2">
      <c r="K4" s="82" t="s">
        <v>243</v>
      </c>
      <c r="L4" s="85">
        <v>23.348017621145374</v>
      </c>
      <c r="M4" s="85"/>
    </row>
    <row r="7" spans="1:13" x14ac:dyDescent="0.2">
      <c r="K7" s="82" t="s">
        <v>280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1vD/sWs7iexecgPT48pqxwVaLyI22KXEU9AAusN2WrzYRXmUl/rQ6sjYcL6ffFugIcPt2tRs6yGjXFLzt5BMjw==" saltValue="SkewDStE6OCNcSQKv4R+5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7109375" style="82" customWidth="1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291</v>
      </c>
      <c r="B1" s="201"/>
      <c r="C1" s="201"/>
      <c r="D1" s="201"/>
      <c r="E1" s="201"/>
      <c r="F1" s="201"/>
      <c r="G1" s="201"/>
      <c r="K1" s="82" t="s">
        <v>244</v>
      </c>
      <c r="L1" s="85">
        <v>15.897435897435896</v>
      </c>
      <c r="M1" s="85"/>
    </row>
    <row r="2" spans="1:13" ht="14.45" customHeight="1" x14ac:dyDescent="0.2">
      <c r="G2" s="25" t="s">
        <v>12</v>
      </c>
      <c r="K2" s="82" t="s">
        <v>245</v>
      </c>
      <c r="L2" s="85">
        <v>50.256410256410255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246</v>
      </c>
      <c r="L3" s="85">
        <v>1.0256410256410255</v>
      </c>
      <c r="M3" s="85"/>
    </row>
    <row r="4" spans="1:13" x14ac:dyDescent="0.2">
      <c r="K4" s="82" t="s">
        <v>247</v>
      </c>
      <c r="L4" s="85">
        <v>15.897435897435896</v>
      </c>
      <c r="M4" s="85"/>
    </row>
    <row r="5" spans="1:13" x14ac:dyDescent="0.2">
      <c r="K5" s="82" t="s">
        <v>248</v>
      </c>
      <c r="L5" s="85">
        <v>16.923076923076923</v>
      </c>
      <c r="M5" s="85"/>
    </row>
    <row r="8" spans="1:13" x14ac:dyDescent="0.2">
      <c r="K8" s="82" t="s">
        <v>281</v>
      </c>
    </row>
  </sheetData>
  <sheetProtection algorithmName="SHA-512" hashValue="lMK5DfoQpI5FB2J6LMTQlHFCrobz1Rek0Jm5E4XLScLrhxJzQ/O56IwK6u9g0BqhX0RvBMrq5414rcUbDQJ1Zw==" saltValue="TaxaP/mK92Otwxfj59KHt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249</v>
      </c>
      <c r="B1" s="201"/>
      <c r="C1" s="201"/>
      <c r="D1" s="201"/>
      <c r="E1" s="201"/>
      <c r="F1" s="201"/>
      <c r="G1" s="201"/>
      <c r="K1" s="82" t="s">
        <v>250</v>
      </c>
      <c r="L1" s="85">
        <v>2.2058823529411766E-2</v>
      </c>
      <c r="M1" s="85"/>
    </row>
    <row r="2" spans="1:13" ht="14.45" customHeight="1" x14ac:dyDescent="0.2">
      <c r="G2" s="25" t="s">
        <v>12</v>
      </c>
      <c r="K2" s="82" t="s">
        <v>251</v>
      </c>
      <c r="L2" s="85">
        <v>0.93382352941176472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252</v>
      </c>
      <c r="L3" s="85">
        <v>7.3529411764705881E-3</v>
      </c>
      <c r="M3" s="85"/>
    </row>
    <row r="4" spans="1:13" x14ac:dyDescent="0.2">
      <c r="K4" s="82" t="s">
        <v>253</v>
      </c>
      <c r="L4" s="85">
        <v>3.6764705882352942E-2</v>
      </c>
      <c r="M4" s="85"/>
    </row>
    <row r="7" spans="1:13" x14ac:dyDescent="0.2">
      <c r="K7" s="82" t="s">
        <v>282</v>
      </c>
    </row>
  </sheetData>
  <sheetProtection algorithmName="SHA-512" hashValue="1b+W1w1NjzB3ChdH0VHBaAMaadoaukIs2PVz0GR71l137/Y74nqUfHhlUxOxa4mzp5KzEDp1T5OpKTwM1SsPYQ==" saltValue="v/vA6eBf7bfOcZhI3g7i9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120" zoomScaleNormal="120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71093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5" t="s">
        <v>118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213</v>
      </c>
      <c r="B3" s="78" t="s">
        <v>16</v>
      </c>
      <c r="C3" s="78" t="s">
        <v>17</v>
      </c>
      <c r="D3" s="78" t="s">
        <v>18</v>
      </c>
      <c r="E3" s="78" t="s">
        <v>19</v>
      </c>
      <c r="F3" s="78" t="s">
        <v>20</v>
      </c>
      <c r="G3" s="78" t="s">
        <v>21</v>
      </c>
      <c r="H3" s="72" t="s">
        <v>219</v>
      </c>
    </row>
    <row r="4" spans="1:8" ht="18" customHeight="1" x14ac:dyDescent="0.2">
      <c r="A4" s="48" t="s">
        <v>119</v>
      </c>
      <c r="B4" s="50">
        <v>12.068965517241379</v>
      </c>
      <c r="C4" s="50">
        <v>39.655172413793103</v>
      </c>
      <c r="D4" s="50">
        <v>12.931034482758621</v>
      </c>
      <c r="E4" s="50">
        <v>10.344827586206897</v>
      </c>
      <c r="F4" s="50">
        <v>11.206896551724139</v>
      </c>
      <c r="G4" s="50">
        <v>6.8965517241379306</v>
      </c>
      <c r="H4" s="76">
        <v>6.8965517241379306</v>
      </c>
    </row>
    <row r="5" spans="1:8" ht="18" customHeight="1" x14ac:dyDescent="0.2">
      <c r="A5" s="48" t="s">
        <v>120</v>
      </c>
      <c r="B5" s="52">
        <v>21.428571428571427</v>
      </c>
      <c r="C5" s="52">
        <v>21.428571428571427</v>
      </c>
      <c r="D5" s="52">
        <v>0</v>
      </c>
      <c r="E5" s="52">
        <v>7.1428571428571423</v>
      </c>
      <c r="F5" s="52">
        <v>0</v>
      </c>
      <c r="G5" s="52">
        <v>7.1428571428571423</v>
      </c>
      <c r="H5" s="77">
        <v>42.857142857142854</v>
      </c>
    </row>
    <row r="6" spans="1:8" ht="18" customHeight="1" x14ac:dyDescent="0.2">
      <c r="A6" s="48" t="s">
        <v>4</v>
      </c>
      <c r="B6" s="52">
        <v>12.5</v>
      </c>
      <c r="C6" s="52">
        <v>39.0625</v>
      </c>
      <c r="D6" s="52">
        <v>3.125</v>
      </c>
      <c r="E6" s="52">
        <v>17.1875</v>
      </c>
      <c r="F6" s="52">
        <v>3.125</v>
      </c>
      <c r="G6" s="52">
        <v>9.375</v>
      </c>
      <c r="H6" s="77">
        <v>15.625</v>
      </c>
    </row>
    <row r="7" spans="1:8" ht="18" customHeight="1" x14ac:dyDescent="0.2">
      <c r="A7" s="48" t="s">
        <v>5</v>
      </c>
      <c r="B7" s="52">
        <v>9.0909090909090917</v>
      </c>
      <c r="C7" s="52">
        <v>19.696969696969695</v>
      </c>
      <c r="D7" s="52">
        <v>4.5454545454545459</v>
      </c>
      <c r="E7" s="52">
        <v>4.5454545454545459</v>
      </c>
      <c r="F7" s="52">
        <v>9.0909090909090917</v>
      </c>
      <c r="G7" s="52">
        <v>0</v>
      </c>
      <c r="H7" s="77">
        <v>53.030303030303031</v>
      </c>
    </row>
    <row r="8" spans="1:8" ht="18" customHeight="1" x14ac:dyDescent="0.2">
      <c r="A8" s="48" t="s">
        <v>6</v>
      </c>
      <c r="B8" s="52">
        <v>11.827956989247312</v>
      </c>
      <c r="C8" s="52">
        <v>37.096774193548384</v>
      </c>
      <c r="D8" s="52">
        <v>5.376344086021505</v>
      </c>
      <c r="E8" s="52">
        <v>14.516129032258066</v>
      </c>
      <c r="F8" s="52">
        <v>3.225806451612903</v>
      </c>
      <c r="G8" s="52">
        <v>4.838709677419355</v>
      </c>
      <c r="H8" s="77">
        <v>23.118279569892472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16.747572815533982</v>
      </c>
      <c r="C10" s="52">
        <v>14.563106796116504</v>
      </c>
      <c r="D10" s="52">
        <v>9.2233009708737868</v>
      </c>
      <c r="E10" s="52">
        <v>8.009708737864079</v>
      </c>
      <c r="F10" s="52">
        <v>13.592233009708737</v>
      </c>
      <c r="G10" s="52">
        <v>9.4660194174757279</v>
      </c>
      <c r="H10" s="77">
        <v>28.398058252427184</v>
      </c>
    </row>
    <row r="11" spans="1:8" ht="18" customHeight="1" x14ac:dyDescent="0.2">
      <c r="A11" s="48" t="s">
        <v>8</v>
      </c>
      <c r="B11" s="52">
        <v>26.614173228346456</v>
      </c>
      <c r="C11" s="52">
        <v>6.1417322834645667</v>
      </c>
      <c r="D11" s="52">
        <v>17.165354330708663</v>
      </c>
      <c r="E11" s="52">
        <v>13.228346456692913</v>
      </c>
      <c r="F11" s="52">
        <v>14.488188976377952</v>
      </c>
      <c r="G11" s="52">
        <v>10.551181102362204</v>
      </c>
      <c r="H11" s="77">
        <v>11.811023622047244</v>
      </c>
    </row>
    <row r="12" spans="1:8" ht="18" customHeight="1" x14ac:dyDescent="0.2">
      <c r="A12" s="48" t="s">
        <v>22</v>
      </c>
      <c r="B12" s="52">
        <v>37.142857142857146</v>
      </c>
      <c r="C12" s="52">
        <v>8.5714285714285712</v>
      </c>
      <c r="D12" s="52">
        <v>17.142857142857142</v>
      </c>
      <c r="E12" s="52">
        <v>0</v>
      </c>
      <c r="F12" s="52">
        <v>5.7142857142857144</v>
      </c>
      <c r="G12" s="52">
        <v>8.5714285714285712</v>
      </c>
      <c r="H12" s="77">
        <v>22.857142857142858</v>
      </c>
    </row>
    <row r="13" spans="1:8" ht="18" customHeight="1" x14ac:dyDescent="0.2">
      <c r="A13" s="48" t="s">
        <v>9</v>
      </c>
      <c r="B13" s="52">
        <v>14.015151515151514</v>
      </c>
      <c r="C13" s="52">
        <v>10.227272727272728</v>
      </c>
      <c r="D13" s="52">
        <v>3.9772727272727271</v>
      </c>
      <c r="E13" s="52">
        <v>2.8409090909090908</v>
      </c>
      <c r="F13" s="52">
        <v>6.8181818181818175</v>
      </c>
      <c r="G13" s="52">
        <v>1.3257575757575757</v>
      </c>
      <c r="H13" s="77">
        <v>60.79545454545454</v>
      </c>
    </row>
    <row r="14" spans="1:8" ht="18" customHeight="1" x14ac:dyDescent="0.2">
      <c r="A14" s="48" t="s">
        <v>10</v>
      </c>
      <c r="B14" s="52">
        <v>9.433962264150944</v>
      </c>
      <c r="C14" s="52">
        <v>0</v>
      </c>
      <c r="D14" s="52">
        <v>86.79245283018868</v>
      </c>
      <c r="E14" s="52">
        <v>0</v>
      </c>
      <c r="F14" s="52">
        <v>0</v>
      </c>
      <c r="G14" s="52">
        <v>0</v>
      </c>
      <c r="H14" s="77">
        <v>3.7735849056603774</v>
      </c>
    </row>
    <row r="15" spans="1:8" s="30" customFormat="1" ht="18" customHeight="1" x14ac:dyDescent="0.2">
      <c r="A15" s="49" t="s">
        <v>11</v>
      </c>
      <c r="B15" s="54">
        <v>18.156161806208843</v>
      </c>
      <c r="C15" s="54">
        <v>14.957666980244591</v>
      </c>
      <c r="D15" s="54">
        <v>11.80620884289746</v>
      </c>
      <c r="E15" s="54">
        <v>8.8899341486359358</v>
      </c>
      <c r="F15" s="54">
        <v>10.06585136406397</v>
      </c>
      <c r="G15" s="54">
        <v>6.5851364063969893</v>
      </c>
      <c r="H15" s="57">
        <v>29.539040451552211</v>
      </c>
    </row>
    <row r="16" spans="1:8" ht="15" customHeight="1" x14ac:dyDescent="0.2"/>
    <row r="17" spans="1:8" ht="42" customHeight="1" x14ac:dyDescent="0.2">
      <c r="A17" s="205" t="s">
        <v>198</v>
      </c>
      <c r="B17" s="205"/>
      <c r="C17" s="205"/>
      <c r="D17" s="205"/>
      <c r="E17" s="205"/>
      <c r="F17" s="205"/>
      <c r="G17" s="205"/>
      <c r="H17" s="205"/>
    </row>
    <row r="18" spans="1:8" ht="15" customHeight="1" x14ac:dyDescent="0.2"/>
  </sheetData>
  <sheetProtection algorithmName="SHA-512" hashValue="t0kHIQpoTrZomWcIIym/wxobwq1M65AYKejbGCrRiR09zV/JoSJ05olmt2QzLnwJAJPzg+J+nfuibR0h8C6qAA==" saltValue="bswWc1E2luvU10FBmuF76A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="110" zoomScaleNormal="11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7109375" style="26" customWidth="1"/>
    <col min="8" max="8" width="12.7109375" style="26" customWidth="1"/>
    <col min="9" max="16384" width="11.5703125" style="26"/>
  </cols>
  <sheetData>
    <row r="1" spans="1:10" ht="32.25" customHeight="1" x14ac:dyDescent="0.2">
      <c r="A1" s="203" t="s">
        <v>297</v>
      </c>
      <c r="B1" s="204"/>
      <c r="C1" s="204"/>
      <c r="D1" s="204"/>
      <c r="E1" s="204"/>
      <c r="F1" s="204"/>
      <c r="G1" s="204"/>
      <c r="H1" s="204"/>
    </row>
    <row r="2" spans="1:10" ht="19.899999999999999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199</v>
      </c>
      <c r="B3" s="87" t="s">
        <v>16</v>
      </c>
      <c r="C3" s="87" t="s">
        <v>17</v>
      </c>
      <c r="D3" s="87" t="s">
        <v>18</v>
      </c>
      <c r="E3" s="87" t="s">
        <v>19</v>
      </c>
      <c r="F3" s="87" t="s">
        <v>20</v>
      </c>
      <c r="G3" s="87" t="s">
        <v>21</v>
      </c>
      <c r="H3" s="79" t="s">
        <v>219</v>
      </c>
    </row>
    <row r="4" spans="1:10" ht="15" customHeight="1" x14ac:dyDescent="0.2">
      <c r="A4" s="48" t="s">
        <v>29</v>
      </c>
      <c r="B4" s="50">
        <v>14.393939393939394</v>
      </c>
      <c r="C4" s="50">
        <v>11.363636363636363</v>
      </c>
      <c r="D4" s="50">
        <v>15.530303030303031</v>
      </c>
      <c r="E4" s="50">
        <v>11.363636363636363</v>
      </c>
      <c r="F4" s="50">
        <v>9.8484848484848477</v>
      </c>
      <c r="G4" s="50">
        <v>9.4696969696969688</v>
      </c>
      <c r="H4" s="76">
        <v>28.030303030303028</v>
      </c>
    </row>
    <row r="5" spans="1:10" ht="15" customHeight="1" x14ac:dyDescent="0.2">
      <c r="A5" s="48" t="s">
        <v>31</v>
      </c>
      <c r="B5" s="52">
        <v>15.789473684210526</v>
      </c>
      <c r="C5" s="52">
        <v>27.192982456140353</v>
      </c>
      <c r="D5" s="52">
        <v>6.140350877192982</v>
      </c>
      <c r="E5" s="52">
        <v>5.2631578947368416</v>
      </c>
      <c r="F5" s="52">
        <v>7.8947368421052628</v>
      </c>
      <c r="G5" s="52">
        <v>8.7719298245614024</v>
      </c>
      <c r="H5" s="77">
        <v>28.947368421052634</v>
      </c>
    </row>
    <row r="6" spans="1:10" ht="15" customHeight="1" x14ac:dyDescent="0.2">
      <c r="A6" s="48" t="s">
        <v>38</v>
      </c>
      <c r="B6" s="52">
        <v>20.454545454545457</v>
      </c>
      <c r="C6" s="52">
        <v>11.363636363636363</v>
      </c>
      <c r="D6" s="52">
        <v>5.6818181818181817</v>
      </c>
      <c r="E6" s="52">
        <v>4.5454545454545459</v>
      </c>
      <c r="F6" s="52">
        <v>11.363636363636363</v>
      </c>
      <c r="G6" s="52">
        <v>3.4090909090909087</v>
      </c>
      <c r="H6" s="77">
        <v>43.18181818181818</v>
      </c>
    </row>
    <row r="7" spans="1:10" ht="15" customHeight="1" x14ac:dyDescent="0.2">
      <c r="A7" s="48" t="s">
        <v>91</v>
      </c>
      <c r="B7" s="52">
        <v>7.9545454545454541</v>
      </c>
      <c r="C7" s="52">
        <v>17.045454545454543</v>
      </c>
      <c r="D7" s="52">
        <v>9.0909090909090917</v>
      </c>
      <c r="E7" s="52">
        <v>6.8181818181818175</v>
      </c>
      <c r="F7" s="52">
        <v>17.045454545454543</v>
      </c>
      <c r="G7" s="52">
        <v>7.9545454545454541</v>
      </c>
      <c r="H7" s="77">
        <v>34.090909090909086</v>
      </c>
      <c r="J7" s="112"/>
    </row>
    <row r="8" spans="1:10" ht="15" customHeight="1" x14ac:dyDescent="0.2">
      <c r="A8" s="48" t="s">
        <v>30</v>
      </c>
      <c r="B8" s="52">
        <v>21.176470588235293</v>
      </c>
      <c r="C8" s="52">
        <v>21.176470588235293</v>
      </c>
      <c r="D8" s="52">
        <v>14.117647058823529</v>
      </c>
      <c r="E8" s="52">
        <v>7.0588235294117645</v>
      </c>
      <c r="F8" s="52">
        <v>4.7058823529411766</v>
      </c>
      <c r="G8" s="52">
        <v>7.0588235294117645</v>
      </c>
      <c r="H8" s="77">
        <v>24.705882352941178</v>
      </c>
    </row>
    <row r="9" spans="1:10" ht="15" customHeight="1" x14ac:dyDescent="0.2">
      <c r="A9" s="48" t="s">
        <v>93</v>
      </c>
      <c r="B9" s="52">
        <v>24</v>
      </c>
      <c r="C9" s="52">
        <v>18</v>
      </c>
      <c r="D9" s="52">
        <v>10</v>
      </c>
      <c r="E9" s="52">
        <v>10</v>
      </c>
      <c r="F9" s="52">
        <v>6</v>
      </c>
      <c r="G9" s="52">
        <v>4</v>
      </c>
      <c r="H9" s="77">
        <v>28.000000000000004</v>
      </c>
    </row>
    <row r="10" spans="1:10" ht="15" customHeight="1" x14ac:dyDescent="0.2">
      <c r="A10" s="48" t="s">
        <v>94</v>
      </c>
      <c r="B10" s="52">
        <v>19.101123595505616</v>
      </c>
      <c r="C10" s="52">
        <v>13.48314606741573</v>
      </c>
      <c r="D10" s="52">
        <v>29.213483146067414</v>
      </c>
      <c r="E10" s="52">
        <v>5.6179775280898872</v>
      </c>
      <c r="F10" s="52">
        <v>10.112359550561797</v>
      </c>
      <c r="G10" s="52">
        <v>11.235955056179774</v>
      </c>
      <c r="H10" s="77">
        <v>11.235955056179774</v>
      </c>
    </row>
    <row r="11" spans="1:10" ht="15" customHeight="1" x14ac:dyDescent="0.2">
      <c r="A11" s="48" t="s">
        <v>220</v>
      </c>
      <c r="B11" s="52">
        <v>9.7560975609756095</v>
      </c>
      <c r="C11" s="52">
        <v>14.634146341463413</v>
      </c>
      <c r="D11" s="52">
        <v>4.8780487804878048</v>
      </c>
      <c r="E11" s="52">
        <v>7.3170731707317067</v>
      </c>
      <c r="F11" s="52">
        <v>12.195121951219512</v>
      </c>
      <c r="G11" s="52">
        <v>4.8780487804878048</v>
      </c>
      <c r="H11" s="77">
        <v>46.341463414634148</v>
      </c>
    </row>
    <row r="12" spans="1:10" ht="15" customHeight="1" x14ac:dyDescent="0.2">
      <c r="A12" s="48" t="s">
        <v>41</v>
      </c>
      <c r="B12" s="52">
        <v>24.944320712694878</v>
      </c>
      <c r="C12" s="52">
        <v>8.908685968819599</v>
      </c>
      <c r="D12" s="52">
        <v>12.472160356347439</v>
      </c>
      <c r="E12" s="52">
        <v>12.91759465478842</v>
      </c>
      <c r="F12" s="52">
        <v>9.3541202672605799</v>
      </c>
      <c r="G12" s="52">
        <v>6.4587973273942101</v>
      </c>
      <c r="H12" s="77">
        <v>24.944320712694878</v>
      </c>
    </row>
    <row r="13" spans="1:10" ht="15" customHeight="1" x14ac:dyDescent="0.2">
      <c r="A13" s="48" t="s">
        <v>97</v>
      </c>
      <c r="B13" s="52">
        <v>13.888888888888889</v>
      </c>
      <c r="C13" s="52">
        <v>22.222222222222221</v>
      </c>
      <c r="D13" s="52">
        <v>4.1666666666666661</v>
      </c>
      <c r="E13" s="52">
        <v>8.3333333333333321</v>
      </c>
      <c r="F13" s="52">
        <v>23.611111111111111</v>
      </c>
      <c r="G13" s="52">
        <v>8.3333333333333321</v>
      </c>
      <c r="H13" s="77">
        <v>19.444444444444446</v>
      </c>
    </row>
    <row r="14" spans="1:10" ht="15" customHeight="1" x14ac:dyDescent="0.2">
      <c r="A14" s="48" t="s">
        <v>98</v>
      </c>
      <c r="B14" s="52">
        <v>14.184397163120568</v>
      </c>
      <c r="C14" s="52">
        <v>21.276595744680851</v>
      </c>
      <c r="D14" s="52">
        <v>9.2198581560283674</v>
      </c>
      <c r="E14" s="52">
        <v>8.5106382978723403</v>
      </c>
      <c r="F14" s="52">
        <v>7.0921985815602842</v>
      </c>
      <c r="G14" s="52">
        <v>3.5460992907801421</v>
      </c>
      <c r="H14" s="77">
        <v>36.170212765957451</v>
      </c>
    </row>
    <row r="15" spans="1:10" ht="15" customHeight="1" x14ac:dyDescent="0.2">
      <c r="A15" s="48" t="s">
        <v>87</v>
      </c>
      <c r="B15" s="52">
        <v>25.503355704697988</v>
      </c>
      <c r="C15" s="52">
        <v>10.067114093959731</v>
      </c>
      <c r="D15" s="52">
        <v>12.080536912751679</v>
      </c>
      <c r="E15" s="52">
        <v>13.422818791946309</v>
      </c>
      <c r="F15" s="52">
        <v>6.7114093959731544</v>
      </c>
      <c r="G15" s="52">
        <v>4.6979865771812079</v>
      </c>
      <c r="H15" s="77">
        <v>27.516778523489933</v>
      </c>
    </row>
    <row r="16" spans="1:10" ht="15" customHeight="1" x14ac:dyDescent="0.2">
      <c r="A16" s="48" t="s">
        <v>33</v>
      </c>
      <c r="B16" s="52">
        <v>12.244897959183673</v>
      </c>
      <c r="C16" s="52">
        <v>18.367346938775512</v>
      </c>
      <c r="D16" s="52">
        <v>10.204081632653061</v>
      </c>
      <c r="E16" s="52">
        <v>8.1632653061224492</v>
      </c>
      <c r="F16" s="52">
        <v>12.244897959183673</v>
      </c>
      <c r="G16" s="52">
        <v>2.0408163265306123</v>
      </c>
      <c r="H16" s="77">
        <v>36.734693877551024</v>
      </c>
    </row>
    <row r="17" spans="1:8" ht="15" customHeight="1" x14ac:dyDescent="0.2">
      <c r="A17" s="48" t="s">
        <v>35</v>
      </c>
      <c r="B17" s="52">
        <v>5.1724137931034484</v>
      </c>
      <c r="C17" s="52">
        <v>20.689655172413794</v>
      </c>
      <c r="D17" s="52">
        <v>13.793103448275861</v>
      </c>
      <c r="E17" s="52">
        <v>10.344827586206897</v>
      </c>
      <c r="F17" s="52">
        <v>13.793103448275861</v>
      </c>
      <c r="G17" s="52">
        <v>6.8965517241379306</v>
      </c>
      <c r="H17" s="77">
        <v>29.310344827586203</v>
      </c>
    </row>
    <row r="18" spans="1:8" ht="15" customHeight="1" x14ac:dyDescent="0.2">
      <c r="A18" s="48" t="s">
        <v>165</v>
      </c>
      <c r="B18" s="52">
        <v>20.915032679738562</v>
      </c>
      <c r="C18" s="52">
        <v>15.686274509803921</v>
      </c>
      <c r="D18" s="52">
        <v>8.4967320261437909</v>
      </c>
      <c r="E18" s="52">
        <v>2.6143790849673203</v>
      </c>
      <c r="F18" s="52">
        <v>9.1503267973856204</v>
      </c>
      <c r="G18" s="52">
        <v>3.2679738562091507</v>
      </c>
      <c r="H18" s="77">
        <v>39.869281045751634</v>
      </c>
    </row>
    <row r="19" spans="1:8" ht="15" customHeight="1" x14ac:dyDescent="0.2">
      <c r="A19" s="48" t="s">
        <v>36</v>
      </c>
      <c r="B19" s="52">
        <v>16.129032258064516</v>
      </c>
      <c r="C19" s="52">
        <v>25.806451612903224</v>
      </c>
      <c r="D19" s="52">
        <v>6.4516129032258061</v>
      </c>
      <c r="E19" s="52">
        <v>16.129032258064516</v>
      </c>
      <c r="F19" s="52">
        <v>6.4516129032258061</v>
      </c>
      <c r="G19" s="52">
        <v>3.225806451612903</v>
      </c>
      <c r="H19" s="77">
        <v>25.806451612903224</v>
      </c>
    </row>
    <row r="20" spans="1:8" ht="15" customHeight="1" x14ac:dyDescent="0.2">
      <c r="A20" s="48" t="s">
        <v>37</v>
      </c>
      <c r="B20" s="52">
        <v>14.5985401459854</v>
      </c>
      <c r="C20" s="52">
        <v>16.788321167883211</v>
      </c>
      <c r="D20" s="52">
        <v>12.408759124087592</v>
      </c>
      <c r="E20" s="52">
        <v>5.8394160583941606</v>
      </c>
      <c r="F20" s="52">
        <v>14.5985401459854</v>
      </c>
      <c r="G20" s="52">
        <v>5.1094890510948909</v>
      </c>
      <c r="H20" s="77">
        <v>30.656934306569344</v>
      </c>
    </row>
    <row r="21" spans="1:8" ht="15" customHeight="1" x14ac:dyDescent="0.2">
      <c r="A21" s="48" t="s">
        <v>103</v>
      </c>
      <c r="B21" s="52">
        <v>5.5555555555555554</v>
      </c>
      <c r="C21" s="52">
        <v>16.666666666666664</v>
      </c>
      <c r="D21" s="52">
        <v>16.666666666666664</v>
      </c>
      <c r="E21" s="52">
        <v>5.5555555555555554</v>
      </c>
      <c r="F21" s="52">
        <v>5.5555555555555554</v>
      </c>
      <c r="G21" s="52">
        <v>0</v>
      </c>
      <c r="H21" s="77">
        <v>50</v>
      </c>
    </row>
    <row r="22" spans="1:8" ht="15" customHeight="1" x14ac:dyDescent="0.2">
      <c r="A22" s="48" t="s">
        <v>104</v>
      </c>
      <c r="B22" s="52">
        <v>9.0909090909090917</v>
      </c>
      <c r="C22" s="52">
        <v>18.181818181818183</v>
      </c>
      <c r="D22" s="52">
        <v>18.181818181818183</v>
      </c>
      <c r="E22" s="52">
        <v>0</v>
      </c>
      <c r="F22" s="52">
        <v>9.0909090909090917</v>
      </c>
      <c r="G22" s="52">
        <v>9.0909090909090917</v>
      </c>
      <c r="H22" s="77">
        <v>36.363636363636367</v>
      </c>
    </row>
    <row r="23" spans="1:8" ht="15" customHeight="1" x14ac:dyDescent="0.2">
      <c r="A23" s="48" t="s">
        <v>27</v>
      </c>
      <c r="B23" s="52">
        <v>15.384615384615385</v>
      </c>
      <c r="C23" s="52">
        <v>12.820512820512819</v>
      </c>
      <c r="D23" s="52">
        <v>12.820512820512819</v>
      </c>
      <c r="E23" s="52">
        <v>0</v>
      </c>
      <c r="F23" s="52">
        <v>5.1282051282051277</v>
      </c>
      <c r="G23" s="52">
        <v>23.076923076923077</v>
      </c>
      <c r="H23" s="77">
        <v>30.76923076923077</v>
      </c>
    </row>
    <row r="24" spans="1:8" s="30" customFormat="1" ht="15" customHeight="1" x14ac:dyDescent="0.2">
      <c r="A24" s="49" t="s">
        <v>11</v>
      </c>
      <c r="B24" s="54">
        <v>18.156161806208843</v>
      </c>
      <c r="C24" s="54">
        <v>14.957666980244591</v>
      </c>
      <c r="D24" s="54">
        <v>11.80620884289746</v>
      </c>
      <c r="E24" s="54">
        <v>8.8899341486359358</v>
      </c>
      <c r="F24" s="54">
        <v>10.06585136406397</v>
      </c>
      <c r="G24" s="54">
        <v>6.5851364063969893</v>
      </c>
      <c r="H24" s="57">
        <v>29.539040451552211</v>
      </c>
    </row>
    <row r="25" spans="1:8" ht="62.25" customHeight="1" x14ac:dyDescent="0.2">
      <c r="A25" s="205" t="s">
        <v>198</v>
      </c>
      <c r="B25" s="205"/>
      <c r="C25" s="205"/>
      <c r="D25" s="205"/>
      <c r="E25" s="205"/>
      <c r="F25" s="205"/>
      <c r="G25" s="205"/>
      <c r="H25" s="205"/>
    </row>
    <row r="26" spans="1:8" ht="15" customHeight="1" x14ac:dyDescent="0.2"/>
  </sheetData>
  <sheetProtection algorithmName="SHA-512" hashValue="pGsrED+0LV3Y+djfpM45MN/bWVBIO7Nc8aAGeUkwsiFLKcy5UFhH1DhBmdwwWx56SAoSkbdQeXvwNGGCPnSqsg==" saltValue="g+Gxe/kx1QX8gfcpBuNUTQ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N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7109375" style="6" customWidth="1"/>
    <col min="10" max="14" width="11.5703125" style="6" hidden="1" customWidth="1"/>
    <col min="15" max="15" width="0" style="6" hidden="1" customWidth="1"/>
    <col min="16" max="16384" width="11.5703125" style="6"/>
  </cols>
  <sheetData>
    <row r="1" spans="1:13" ht="40.9" customHeight="1" x14ac:dyDescent="0.3">
      <c r="A1" s="201" t="s">
        <v>214</v>
      </c>
      <c r="B1" s="201"/>
      <c r="C1" s="201"/>
      <c r="D1" s="201"/>
      <c r="E1" s="201"/>
      <c r="F1" s="201"/>
      <c r="G1" s="201"/>
      <c r="K1" s="2" t="s">
        <v>142</v>
      </c>
      <c r="L1" s="2" t="s">
        <v>54</v>
      </c>
      <c r="M1" s="2" t="s">
        <v>169</v>
      </c>
    </row>
    <row r="2" spans="1:13" ht="14.45" customHeight="1" x14ac:dyDescent="0.3">
      <c r="G2" s="7" t="s">
        <v>12</v>
      </c>
      <c r="K2" s="14">
        <v>71.759259259259252</v>
      </c>
      <c r="L2" s="14">
        <v>24.537037037037038</v>
      </c>
      <c r="M2" s="14">
        <v>3.7037037037037033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8rZCX9MMfR0SoifOBI6OFs3lehG2cCFJk+SHlKhLwuA+5siJ5qsbgr8epvtcbQriR58uvY6YMxBRL7bgXefQdg==" saltValue="AAjv9az7K1KZcXwlrLWkn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28515625" style="6" customWidth="1"/>
    <col min="8" max="9" width="11.5703125" style="6"/>
    <col min="10" max="13" width="18.42578125" style="6" hidden="1" customWidth="1"/>
    <col min="14" max="16384" width="11.5703125" style="6"/>
  </cols>
  <sheetData>
    <row r="1" spans="1:13" ht="40.9" customHeight="1" x14ac:dyDescent="0.3">
      <c r="A1" s="201" t="s">
        <v>263</v>
      </c>
      <c r="B1" s="201"/>
      <c r="C1" s="201"/>
      <c r="D1" s="201"/>
      <c r="E1" s="201"/>
      <c r="F1" s="201"/>
      <c r="G1" s="201"/>
      <c r="J1" t="s">
        <v>260</v>
      </c>
      <c r="K1" s="169" t="s">
        <v>261</v>
      </c>
      <c r="L1" s="169" t="s">
        <v>262</v>
      </c>
      <c r="M1" t="s">
        <v>11</v>
      </c>
    </row>
    <row r="2" spans="1:13" ht="19.5" customHeight="1" x14ac:dyDescent="0.3">
      <c r="G2" s="7" t="s">
        <v>12</v>
      </c>
      <c r="J2" s="170">
        <v>30292373.254838709</v>
      </c>
      <c r="K2" s="170">
        <v>8569990.9150943402</v>
      </c>
      <c r="L2" s="170">
        <v>13204938.75</v>
      </c>
      <c r="M2" s="170">
        <v>24329476.310185187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264</v>
      </c>
    </row>
  </sheetData>
  <sheetProtection algorithmName="SHA-512" hashValue="CN4gcnAT+HWKF8GCkYtO99y1pbBkT1xyjWiXSw4GxUIoUdPTLNGJ8yioQwdmxsz6hnFPSb0T2+GqUyk/yBa+kw==" saltValue="oBrn1DDdBIR3ibor6OsZb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P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customWidth="1"/>
    <col min="9" max="14" width="13.42578125" style="6" hidden="1" customWidth="1"/>
    <col min="15" max="16" width="11.5703125" style="6" hidden="1" customWidth="1"/>
    <col min="17" max="16384" width="11.5703125" style="6"/>
  </cols>
  <sheetData>
    <row r="1" spans="1:15" ht="34.5" customHeight="1" x14ac:dyDescent="0.3">
      <c r="A1" s="201" t="s">
        <v>269</v>
      </c>
      <c r="B1" s="201"/>
      <c r="C1" s="201"/>
      <c r="D1" s="201"/>
      <c r="E1" s="201"/>
      <c r="F1" s="201"/>
      <c r="G1" s="201"/>
      <c r="I1" s="173">
        <v>1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</row>
    <row r="2" spans="1:15" ht="15" customHeight="1" x14ac:dyDescent="0.3">
      <c r="G2" s="7" t="s">
        <v>12</v>
      </c>
      <c r="I2">
        <v>213</v>
      </c>
      <c r="J2">
        <v>31</v>
      </c>
      <c r="K2">
        <v>15</v>
      </c>
      <c r="L2">
        <v>18</v>
      </c>
      <c r="M2">
        <v>10</v>
      </c>
      <c r="N2">
        <v>55</v>
      </c>
      <c r="O2">
        <v>88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274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rtBx5TkFg6msRfy9R9mp3hp1Q877VpwjLloJiD64X83+S8Rqb9/Jbk9z1z+lCxPBHZDp3CTqUvTLiZPINfsJlw==" saltValue="yeUrS/Q2HNQcgXkqgFf5H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71093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3" t="s">
        <v>125</v>
      </c>
      <c r="B1" s="206"/>
      <c r="C1" s="206"/>
      <c r="D1" s="206"/>
      <c r="E1" s="206"/>
    </row>
    <row r="2" spans="1:5" ht="19.899999999999999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197</v>
      </c>
      <c r="B3" s="71" t="s">
        <v>142</v>
      </c>
      <c r="C3" s="71" t="s">
        <v>54</v>
      </c>
      <c r="D3" s="71" t="s">
        <v>55</v>
      </c>
      <c r="E3" s="72" t="s">
        <v>11</v>
      </c>
    </row>
    <row r="4" spans="1:5" ht="14.1" customHeight="1" x14ac:dyDescent="0.2">
      <c r="A4" s="48" t="s">
        <v>29</v>
      </c>
      <c r="B4" s="34">
        <v>25</v>
      </c>
      <c r="C4" s="34">
        <v>15</v>
      </c>
      <c r="D4" s="34">
        <v>1</v>
      </c>
      <c r="E4" s="35">
        <v>41</v>
      </c>
    </row>
    <row r="5" spans="1:5" ht="14.1" customHeight="1" x14ac:dyDescent="0.2">
      <c r="A5" s="48" t="s">
        <v>89</v>
      </c>
      <c r="B5" s="36">
        <v>21</v>
      </c>
      <c r="C5" s="36">
        <v>7</v>
      </c>
      <c r="D5" s="36">
        <v>5</v>
      </c>
      <c r="E5" s="37">
        <v>33</v>
      </c>
    </row>
    <row r="6" spans="1:5" ht="14.1" customHeight="1" x14ac:dyDescent="0.2">
      <c r="A6" s="48" t="s">
        <v>90</v>
      </c>
      <c r="B6" s="36">
        <v>19</v>
      </c>
      <c r="C6" s="36">
        <v>11</v>
      </c>
      <c r="D6" s="36">
        <v>0</v>
      </c>
      <c r="E6" s="37">
        <v>30</v>
      </c>
    </row>
    <row r="7" spans="1:5" ht="14.1" customHeight="1" x14ac:dyDescent="0.2">
      <c r="A7" s="48" t="s">
        <v>91</v>
      </c>
      <c r="B7" s="36">
        <v>1</v>
      </c>
      <c r="C7" s="36">
        <v>2</v>
      </c>
      <c r="D7" s="36">
        <v>0</v>
      </c>
      <c r="E7" s="37">
        <v>3</v>
      </c>
    </row>
    <row r="8" spans="1:5" ht="14.1" customHeight="1" x14ac:dyDescent="0.2">
      <c r="A8" s="48" t="s">
        <v>92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93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94</v>
      </c>
      <c r="B10" s="36">
        <v>4</v>
      </c>
      <c r="C10" s="36">
        <v>4</v>
      </c>
      <c r="D10" s="36">
        <v>0</v>
      </c>
      <c r="E10" s="37">
        <v>8</v>
      </c>
    </row>
    <row r="11" spans="1:5" ht="14.1" customHeight="1" x14ac:dyDescent="0.2">
      <c r="A11" s="48" t="s">
        <v>95</v>
      </c>
      <c r="B11" s="36">
        <v>8</v>
      </c>
      <c r="C11" s="36">
        <v>1</v>
      </c>
      <c r="D11" s="36">
        <v>0</v>
      </c>
      <c r="E11" s="37">
        <v>9</v>
      </c>
    </row>
    <row r="12" spans="1:5" ht="14.1" customHeight="1" x14ac:dyDescent="0.2">
      <c r="A12" s="48" t="s">
        <v>96</v>
      </c>
      <c r="B12" s="36">
        <v>47</v>
      </c>
      <c r="C12" s="36">
        <v>16</v>
      </c>
      <c r="D12" s="36">
        <v>2</v>
      </c>
      <c r="E12" s="37">
        <v>65</v>
      </c>
    </row>
    <row r="13" spans="1:5" ht="14.1" customHeight="1" x14ac:dyDescent="0.2">
      <c r="A13" s="48" t="s">
        <v>97</v>
      </c>
      <c r="B13" s="36">
        <v>10</v>
      </c>
      <c r="C13" s="36">
        <v>1</v>
      </c>
      <c r="D13" s="36">
        <v>0</v>
      </c>
      <c r="E13" s="37">
        <v>11</v>
      </c>
    </row>
    <row r="14" spans="1:5" ht="14.1" customHeight="1" x14ac:dyDescent="0.2">
      <c r="A14" s="48" t="s">
        <v>98</v>
      </c>
      <c r="B14" s="36">
        <v>18</v>
      </c>
      <c r="C14" s="36">
        <v>2</v>
      </c>
      <c r="D14" s="36">
        <v>0</v>
      </c>
      <c r="E14" s="37">
        <v>20</v>
      </c>
    </row>
    <row r="15" spans="1:5" ht="14.1" customHeight="1" x14ac:dyDescent="0.2">
      <c r="A15" s="48" t="s">
        <v>99</v>
      </c>
      <c r="B15" s="36">
        <v>25</v>
      </c>
      <c r="C15" s="36">
        <v>0</v>
      </c>
      <c r="D15" s="36">
        <v>0</v>
      </c>
      <c r="E15" s="37">
        <v>25</v>
      </c>
    </row>
    <row r="16" spans="1:5" ht="14.1" customHeight="1" x14ac:dyDescent="0.2">
      <c r="A16" s="48" t="s">
        <v>100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122</v>
      </c>
      <c r="B17" s="36">
        <v>18</v>
      </c>
      <c r="C17" s="36">
        <v>0</v>
      </c>
      <c r="D17" s="36">
        <v>3</v>
      </c>
      <c r="E17" s="37">
        <v>21</v>
      </c>
    </row>
    <row r="18" spans="1:5" ht="14.1" customHeight="1" x14ac:dyDescent="0.2">
      <c r="A18" s="48" t="s">
        <v>165</v>
      </c>
      <c r="B18" s="36">
        <v>39</v>
      </c>
      <c r="C18" s="36">
        <v>25</v>
      </c>
      <c r="D18" s="36">
        <v>5</v>
      </c>
      <c r="E18" s="37">
        <v>69</v>
      </c>
    </row>
    <row r="19" spans="1:5" ht="14.1" customHeight="1" x14ac:dyDescent="0.2">
      <c r="A19" s="48" t="s">
        <v>101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123</v>
      </c>
      <c r="B20" s="36">
        <v>17</v>
      </c>
      <c r="C20" s="36">
        <v>4</v>
      </c>
      <c r="D20" s="36">
        <v>0</v>
      </c>
      <c r="E20" s="37">
        <v>21</v>
      </c>
    </row>
    <row r="21" spans="1:5" ht="14.1" customHeight="1" x14ac:dyDescent="0.2">
      <c r="A21" s="48" t="s">
        <v>103</v>
      </c>
      <c r="B21" s="36">
        <v>10</v>
      </c>
      <c r="C21" s="36">
        <v>0</v>
      </c>
      <c r="D21" s="36">
        <v>0</v>
      </c>
      <c r="E21" s="37">
        <v>10</v>
      </c>
    </row>
    <row r="22" spans="1:5" ht="14.1" customHeight="1" x14ac:dyDescent="0.2">
      <c r="A22" s="48" t="s">
        <v>104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105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124</v>
      </c>
      <c r="B24" s="38">
        <v>310</v>
      </c>
      <c r="C24" s="38">
        <v>106</v>
      </c>
      <c r="D24" s="38">
        <v>16</v>
      </c>
      <c r="E24" s="37">
        <v>432</v>
      </c>
    </row>
    <row r="25" spans="1:5" ht="15" customHeight="1" x14ac:dyDescent="0.2"/>
    <row r="26" spans="1:5" ht="15" customHeight="1" x14ac:dyDescent="0.2"/>
  </sheetData>
  <sheetProtection algorithmName="SHA-512" hashValue="kCznlz5k2yhq/pg9j/9mNCF3ruA3I/Cqm/7YZHImyUQ+j/W9SLxm6W55Z+0hAMkmceUNIoE+sm32Xi7OvMv6Rw==" saltValue="//19AMMO/i4+keM3b87STA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7109375" style="26" customWidth="1"/>
    <col min="2" max="4" width="20.7109375" style="26" customWidth="1"/>
    <col min="5" max="16384" width="11.5703125" style="26"/>
  </cols>
  <sheetData>
    <row r="1" spans="1:4" ht="40.15" customHeight="1" x14ac:dyDescent="0.2">
      <c r="A1" s="203" t="s">
        <v>157</v>
      </c>
      <c r="B1" s="204"/>
      <c r="C1" s="204"/>
      <c r="D1" s="204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199</v>
      </c>
      <c r="B3" s="71" t="s">
        <v>56</v>
      </c>
      <c r="C3" s="71" t="s">
        <v>126</v>
      </c>
      <c r="D3" s="72" t="s">
        <v>127</v>
      </c>
    </row>
    <row r="4" spans="1:4" ht="18" customHeight="1" x14ac:dyDescent="0.2">
      <c r="A4" s="48" t="s">
        <v>29</v>
      </c>
      <c r="B4" s="120">
        <v>9.4907407407407405</v>
      </c>
      <c r="C4" s="120">
        <v>6.677112817008898</v>
      </c>
      <c r="D4" s="121">
        <v>6.2759833998845744</v>
      </c>
    </row>
    <row r="5" spans="1:4" ht="18" customHeight="1" x14ac:dyDescent="0.2">
      <c r="A5" s="48" t="s">
        <v>89</v>
      </c>
      <c r="B5" s="122">
        <v>7.6388888888888893</v>
      </c>
      <c r="C5" s="122">
        <v>9.172032301376488</v>
      </c>
      <c r="D5" s="123">
        <v>9.1883316117489713</v>
      </c>
    </row>
    <row r="6" spans="1:4" ht="18" customHeight="1" x14ac:dyDescent="0.2">
      <c r="A6" s="48" t="s">
        <v>90</v>
      </c>
      <c r="B6" s="122">
        <v>6.9444444444444446</v>
      </c>
      <c r="C6" s="122">
        <v>3.5680632066427944</v>
      </c>
      <c r="D6" s="123">
        <v>3.3550500139106267</v>
      </c>
    </row>
    <row r="7" spans="1:4" ht="18" customHeight="1" x14ac:dyDescent="0.2">
      <c r="A7" s="48" t="s">
        <v>91</v>
      </c>
      <c r="B7" s="122">
        <v>0.69444444444444442</v>
      </c>
      <c r="C7" s="122">
        <v>1.4857939193631504E-2</v>
      </c>
      <c r="D7" s="123">
        <v>8.8530113180671135E-3</v>
      </c>
    </row>
    <row r="8" spans="1:4" ht="18" customHeight="1" x14ac:dyDescent="0.2">
      <c r="A8" s="48" t="s">
        <v>92</v>
      </c>
      <c r="B8" s="122">
        <v>5.7870370370370372</v>
      </c>
      <c r="C8" s="122">
        <v>0.80193291551460699</v>
      </c>
      <c r="D8" s="123">
        <v>0.79258683958385889</v>
      </c>
    </row>
    <row r="9" spans="1:4" ht="18" customHeight="1" x14ac:dyDescent="0.2">
      <c r="A9" s="48" t="s">
        <v>93</v>
      </c>
      <c r="B9" s="122">
        <v>3.9351851851851851</v>
      </c>
      <c r="C9" s="122">
        <v>2.71581784513236</v>
      </c>
      <c r="D9" s="123">
        <v>3.0810792628846912</v>
      </c>
    </row>
    <row r="10" spans="1:4" ht="18" customHeight="1" x14ac:dyDescent="0.2">
      <c r="A10" s="48" t="s">
        <v>94</v>
      </c>
      <c r="B10" s="122">
        <v>1.8518518518518516</v>
      </c>
      <c r="C10" s="122">
        <v>0.20844532141187952</v>
      </c>
      <c r="D10" s="123">
        <v>0.22168982388038505</v>
      </c>
    </row>
    <row r="11" spans="1:4" ht="18" customHeight="1" x14ac:dyDescent="0.2">
      <c r="A11" s="48" t="s">
        <v>95</v>
      </c>
      <c r="B11" s="122">
        <v>2.083333333333333</v>
      </c>
      <c r="C11" s="122">
        <v>0.29457908463532234</v>
      </c>
      <c r="D11" s="123">
        <v>0.29507307941957256</v>
      </c>
    </row>
    <row r="12" spans="1:4" ht="18" customHeight="1" x14ac:dyDescent="0.2">
      <c r="A12" s="48" t="s">
        <v>96</v>
      </c>
      <c r="B12" s="122">
        <v>15.046296296296296</v>
      </c>
      <c r="C12" s="122">
        <v>21.222461281064518</v>
      </c>
      <c r="D12" s="123">
        <v>21.944032462170824</v>
      </c>
    </row>
    <row r="13" spans="1:4" ht="18" customHeight="1" x14ac:dyDescent="0.2">
      <c r="A13" s="48" t="s">
        <v>97</v>
      </c>
      <c r="B13" s="122">
        <v>2.5462962962962963</v>
      </c>
      <c r="C13" s="122">
        <v>3.1985853683116994</v>
      </c>
      <c r="D13" s="123">
        <v>3.6920749259018968</v>
      </c>
    </row>
    <row r="14" spans="1:4" ht="18" customHeight="1" x14ac:dyDescent="0.2">
      <c r="A14" s="48" t="s">
        <v>98</v>
      </c>
      <c r="B14" s="122">
        <v>4.6296296296296298</v>
      </c>
      <c r="C14" s="122">
        <v>4.610225505563645</v>
      </c>
      <c r="D14" s="123">
        <v>4.8487883634522504</v>
      </c>
    </row>
    <row r="15" spans="1:4" ht="18" customHeight="1" x14ac:dyDescent="0.2">
      <c r="A15" s="48" t="s">
        <v>99</v>
      </c>
      <c r="B15" s="122">
        <v>5.7870370370370372</v>
      </c>
      <c r="C15" s="122">
        <v>14.119630223358598</v>
      </c>
      <c r="D15" s="123">
        <v>14.005436395500418</v>
      </c>
    </row>
    <row r="16" spans="1:4" ht="18" customHeight="1" x14ac:dyDescent="0.2">
      <c r="A16" s="48" t="s">
        <v>100</v>
      </c>
      <c r="B16" s="122">
        <v>1.8518518518518516</v>
      </c>
      <c r="C16" s="122">
        <v>0.11052252248713221</v>
      </c>
      <c r="D16" s="123">
        <v>7.9373529750900285E-2</v>
      </c>
    </row>
    <row r="17" spans="1:4" ht="18" customHeight="1" x14ac:dyDescent="0.2">
      <c r="A17" s="48" t="s">
        <v>122</v>
      </c>
      <c r="B17" s="122">
        <v>4.8611111111111116</v>
      </c>
      <c r="C17" s="122">
        <v>7.6284545082067181</v>
      </c>
      <c r="D17" s="123">
        <v>8.3845926260118713</v>
      </c>
    </row>
    <row r="18" spans="1:4" ht="18" customHeight="1" x14ac:dyDescent="0.2">
      <c r="A18" s="48" t="s">
        <v>165</v>
      </c>
      <c r="B18" s="122">
        <v>15.972222222222221</v>
      </c>
      <c r="C18" s="122">
        <v>16.473870730928795</v>
      </c>
      <c r="D18" s="123">
        <v>13.722211219163723</v>
      </c>
    </row>
    <row r="19" spans="1:4" ht="18" customHeight="1" x14ac:dyDescent="0.2">
      <c r="A19" s="48" t="s">
        <v>101</v>
      </c>
      <c r="B19" s="122">
        <v>1.1574074074074074</v>
      </c>
      <c r="C19" s="122">
        <v>0.76315913258125168</v>
      </c>
      <c r="D19" s="123">
        <v>0.87469211749743181</v>
      </c>
    </row>
    <row r="20" spans="1:4" ht="18" customHeight="1" x14ac:dyDescent="0.2">
      <c r="A20" s="48" t="s">
        <v>123</v>
      </c>
      <c r="B20" s="122">
        <v>4.8611111111111116</v>
      </c>
      <c r="C20" s="122">
        <v>8.0854777870999914</v>
      </c>
      <c r="D20" s="123">
        <v>8.9301080242542277</v>
      </c>
    </row>
    <row r="21" spans="1:4" ht="18" customHeight="1" x14ac:dyDescent="0.2">
      <c r="A21" s="48" t="s">
        <v>103</v>
      </c>
      <c r="B21" s="122">
        <v>2.3148148148148149</v>
      </c>
      <c r="C21" s="122">
        <v>0.13270661342002524</v>
      </c>
      <c r="D21" s="123">
        <v>0.15342681872057612</v>
      </c>
    </row>
    <row r="22" spans="1:4" ht="18" customHeight="1" x14ac:dyDescent="0.2">
      <c r="A22" s="48" t="s">
        <v>104</v>
      </c>
      <c r="B22" s="122">
        <v>0.92592592592592582</v>
      </c>
      <c r="C22" s="122">
        <v>0.15043055103679379</v>
      </c>
      <c r="D22" s="123">
        <v>0.10489793320660044</v>
      </c>
    </row>
    <row r="23" spans="1:4" ht="18" customHeight="1" x14ac:dyDescent="0.2">
      <c r="A23" s="48" t="s">
        <v>105</v>
      </c>
      <c r="B23" s="122">
        <v>1.6203703703703702</v>
      </c>
      <c r="C23" s="122">
        <v>5.1634345024852375E-2</v>
      </c>
      <c r="D23" s="123">
        <v>4.1718541738521381E-2</v>
      </c>
    </row>
    <row r="24" spans="1:4" s="30" customFormat="1" ht="18" customHeight="1" x14ac:dyDescent="0.2">
      <c r="A24" s="49" t="s">
        <v>124</v>
      </c>
      <c r="B24" s="124">
        <v>100</v>
      </c>
      <c r="C24" s="124">
        <v>99.999999999999986</v>
      </c>
      <c r="D24" s="125">
        <v>99.999999999999986</v>
      </c>
    </row>
    <row r="25" spans="1:4" ht="15" customHeight="1" x14ac:dyDescent="0.2"/>
    <row r="26" spans="1:4" ht="15" customHeight="1" x14ac:dyDescent="0.2"/>
  </sheetData>
  <sheetProtection algorithmName="SHA-512" hashValue="uo8e96d3xCLwjn/x4MtwYifA0nhzjN95a61ckbH1pHlOsVIy+lKo5fCml5pWwek7Z4gJ0C/Rrp0KBKMR32KS3A==" saltValue="0QzSII8si/ID+g8a42zLZw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0" customWidth="1"/>
    <col min="2" max="2" width="12.71093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28515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5" t="s">
        <v>133</v>
      </c>
      <c r="B1" s="200"/>
      <c r="C1" s="200"/>
      <c r="D1" s="200"/>
      <c r="E1" s="200"/>
      <c r="F1" s="200"/>
      <c r="G1" s="200"/>
      <c r="H1" s="200"/>
      <c r="I1" s="200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129</v>
      </c>
    </row>
    <row r="3" spans="1:9" ht="45.75" customHeight="1" x14ac:dyDescent="0.2">
      <c r="A3" s="128" t="s">
        <v>208</v>
      </c>
      <c r="B3" s="128" t="s">
        <v>130</v>
      </c>
      <c r="C3" s="128" t="s">
        <v>131</v>
      </c>
      <c r="D3" s="128" t="s">
        <v>215</v>
      </c>
      <c r="E3" s="128" t="s">
        <v>132</v>
      </c>
      <c r="F3" s="129" t="s">
        <v>200</v>
      </c>
      <c r="G3" s="129" t="s">
        <v>201</v>
      </c>
      <c r="H3" s="129" t="s">
        <v>202</v>
      </c>
      <c r="I3" s="130" t="s">
        <v>203</v>
      </c>
    </row>
    <row r="4" spans="1:9" ht="18" customHeight="1" x14ac:dyDescent="0.2">
      <c r="A4" s="131">
        <v>1</v>
      </c>
      <c r="B4" s="43">
        <v>213</v>
      </c>
      <c r="C4" s="44">
        <v>0.49534883720930234</v>
      </c>
      <c r="D4" s="43">
        <v>6009136389.1300001</v>
      </c>
      <c r="E4" s="43">
        <v>28211907.930187795</v>
      </c>
      <c r="F4" s="43">
        <v>6009136389.1300001</v>
      </c>
      <c r="G4" s="43">
        <v>5987891879.3915129</v>
      </c>
      <c r="H4" s="44">
        <v>1</v>
      </c>
      <c r="I4" s="45">
        <v>0.99646463179352751</v>
      </c>
    </row>
    <row r="5" spans="1:9" ht="18" customHeight="1" x14ac:dyDescent="0.2">
      <c r="A5" s="129" t="s">
        <v>57</v>
      </c>
      <c r="B5" s="43">
        <v>31</v>
      </c>
      <c r="C5" s="44">
        <v>7.2093023255813959E-2</v>
      </c>
      <c r="D5" s="43">
        <v>760600397.82999969</v>
      </c>
      <c r="E5" s="43">
        <v>24535496.70419354</v>
      </c>
      <c r="F5" s="43">
        <v>744325289.25576317</v>
      </c>
      <c r="G5" s="43">
        <v>738405399.70021093</v>
      </c>
      <c r="H5" s="44">
        <v>0.97860228758666234</v>
      </c>
      <c r="I5" s="45">
        <v>0.97081910791381221</v>
      </c>
    </row>
    <row r="6" spans="1:9" ht="18" customHeight="1" x14ac:dyDescent="0.2">
      <c r="A6" s="129" t="s">
        <v>58</v>
      </c>
      <c r="B6" s="43">
        <v>15</v>
      </c>
      <c r="C6" s="44">
        <v>3.4883720930232558E-2</v>
      </c>
      <c r="D6" s="43">
        <v>1321294606.29</v>
      </c>
      <c r="E6" s="43">
        <v>88086307.085999995</v>
      </c>
      <c r="F6" s="43">
        <v>1093993433.7460861</v>
      </c>
      <c r="G6" s="43">
        <v>1081293079.3928063</v>
      </c>
      <c r="H6" s="44">
        <v>0.82797086171255785</v>
      </c>
      <c r="I6" s="45">
        <v>0.81835880828191487</v>
      </c>
    </row>
    <row r="7" spans="1:9" ht="18" customHeight="1" x14ac:dyDescent="0.2">
      <c r="A7" s="129" t="s">
        <v>59</v>
      </c>
      <c r="B7" s="43">
        <v>18</v>
      </c>
      <c r="C7" s="44">
        <v>4.1860465116279069E-2</v>
      </c>
      <c r="D7" s="43">
        <v>310463524.75</v>
      </c>
      <c r="E7" s="43">
        <v>17247973.597222224</v>
      </c>
      <c r="F7" s="43">
        <v>230611630.918015</v>
      </c>
      <c r="G7" s="43">
        <v>227584183.09934896</v>
      </c>
      <c r="H7" s="44">
        <v>0.74279782497384983</v>
      </c>
      <c r="I7" s="45">
        <v>0.73304644493297744</v>
      </c>
    </row>
    <row r="8" spans="1:9" ht="18" customHeight="1" x14ac:dyDescent="0.2">
      <c r="A8" s="129" t="s">
        <v>60</v>
      </c>
      <c r="B8" s="43">
        <v>10</v>
      </c>
      <c r="C8" s="44">
        <v>2.3255813953488372E-2</v>
      </c>
      <c r="D8" s="43">
        <v>304679346.81</v>
      </c>
      <c r="E8" s="43">
        <v>30467934.681000002</v>
      </c>
      <c r="F8" s="43">
        <v>201327446.27096799</v>
      </c>
      <c r="G8" s="43">
        <v>200283878.214257</v>
      </c>
      <c r="H8" s="44">
        <v>0.66078468520715672</v>
      </c>
      <c r="I8" s="45">
        <v>0.65735954967487609</v>
      </c>
    </row>
    <row r="9" spans="1:9" ht="18" customHeight="1" x14ac:dyDescent="0.2">
      <c r="A9" s="129" t="s">
        <v>61</v>
      </c>
      <c r="B9" s="43">
        <v>55</v>
      </c>
      <c r="C9" s="44">
        <v>0.12790697674418605</v>
      </c>
      <c r="D9" s="43">
        <v>1118684454.5500002</v>
      </c>
      <c r="E9" s="43">
        <v>20339717.355454549</v>
      </c>
      <c r="F9" s="43">
        <v>574695678.43583989</v>
      </c>
      <c r="G9" s="43">
        <v>565786759.21614981</v>
      </c>
      <c r="H9" s="44">
        <v>0.51372455932358141</v>
      </c>
      <c r="I9" s="45">
        <v>0.50576081299327791</v>
      </c>
    </row>
    <row r="10" spans="1:9" ht="18" customHeight="1" x14ac:dyDescent="0.2">
      <c r="A10" s="129" t="s">
        <v>62</v>
      </c>
      <c r="B10" s="43">
        <v>88</v>
      </c>
      <c r="C10" s="44">
        <v>0.20465116279069767</v>
      </c>
      <c r="D10" s="43">
        <v>685036847.12</v>
      </c>
      <c r="E10" s="43">
        <v>7784509.626363636</v>
      </c>
      <c r="F10" s="43">
        <v>236829474.97062302</v>
      </c>
      <c r="G10" s="43">
        <v>279377425.391756</v>
      </c>
      <c r="H10" s="44">
        <v>0.34571786315771258</v>
      </c>
      <c r="I10" s="45">
        <v>0.40782831838360456</v>
      </c>
    </row>
    <row r="11" spans="1:9" s="30" customFormat="1" ht="18" customHeight="1" x14ac:dyDescent="0.2">
      <c r="A11" s="132" t="s">
        <v>11</v>
      </c>
      <c r="B11" s="46">
        <v>430</v>
      </c>
      <c r="C11" s="47">
        <v>1</v>
      </c>
      <c r="D11" s="46">
        <v>10509895566.480001</v>
      </c>
      <c r="E11" s="46">
        <v>24441617.596465118</v>
      </c>
      <c r="F11" s="46">
        <v>9090919342.7272949</v>
      </c>
      <c r="G11" s="46">
        <v>9080622604.4060421</v>
      </c>
      <c r="H11" s="47">
        <v>0.86498664855639917</v>
      </c>
      <c r="I11" s="45">
        <v>0.86400693013235574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R6k+gvQtW9+BiqD9H2dHwhi5SRO4y/+kVeARQAJmx0qS5EI3/CtH0ax+3gEwQBUVhGXc+4paxm5qb/HaEEu9pA==" saltValue="SiWh/qdFHpyvDAL52ZfauQ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L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customWidth="1"/>
    <col min="11" max="11" width="17.140625" style="26" hidden="1" customWidth="1"/>
    <col min="12" max="12" width="11.5703125" style="26" hidden="1" customWidth="1"/>
    <col min="13" max="13" width="11.5703125" style="26" customWidth="1"/>
    <col min="14" max="16384" width="11.5703125" style="26"/>
  </cols>
  <sheetData>
    <row r="1" spans="1:12" ht="29.25" customHeight="1" x14ac:dyDescent="0.2">
      <c r="A1" s="201" t="s">
        <v>128</v>
      </c>
      <c r="B1" s="201"/>
      <c r="C1" s="201"/>
      <c r="D1" s="201"/>
      <c r="E1" s="201"/>
      <c r="F1" s="201"/>
      <c r="G1" s="201"/>
      <c r="K1" s="184" t="s">
        <v>28</v>
      </c>
      <c r="L1" s="194">
        <v>0.51537534292239207</v>
      </c>
    </row>
    <row r="2" spans="1:12" ht="14.45" customHeight="1" x14ac:dyDescent="0.2">
      <c r="G2" s="25" t="s">
        <v>12</v>
      </c>
      <c r="K2" s="184" t="s">
        <v>53</v>
      </c>
      <c r="L2" s="194">
        <v>0.60314562500596902</v>
      </c>
    </row>
    <row r="3" spans="1:12" x14ac:dyDescent="0.2">
      <c r="K3" s="184" t="s">
        <v>33</v>
      </c>
      <c r="L3" s="194">
        <v>0.62117822807225143</v>
      </c>
    </row>
    <row r="4" spans="1:12" x14ac:dyDescent="0.2">
      <c r="K4" s="184" t="s">
        <v>27</v>
      </c>
      <c r="L4" s="194">
        <v>0.69884646877765122</v>
      </c>
    </row>
    <row r="5" spans="1:12" x14ac:dyDescent="0.2">
      <c r="K5" s="184" t="s">
        <v>165</v>
      </c>
      <c r="L5" s="194">
        <v>0.72047637251188346</v>
      </c>
    </row>
    <row r="6" spans="1:12" x14ac:dyDescent="0.2">
      <c r="K6" s="184" t="s">
        <v>44</v>
      </c>
      <c r="L6" s="194">
        <v>0.81298843765561768</v>
      </c>
    </row>
    <row r="7" spans="1:12" x14ac:dyDescent="0.2">
      <c r="K7" s="184" t="s">
        <v>43</v>
      </c>
      <c r="L7" s="194">
        <v>0.81331307869723457</v>
      </c>
    </row>
    <row r="8" spans="1:12" x14ac:dyDescent="0.2">
      <c r="K8" s="184" t="s">
        <v>30</v>
      </c>
      <c r="L8" s="194">
        <v>0.8548700647450288</v>
      </c>
    </row>
    <row r="9" spans="1:12" x14ac:dyDescent="0.2">
      <c r="K9" s="184" t="s">
        <v>50</v>
      </c>
      <c r="L9" s="194">
        <v>0.85795521669981079</v>
      </c>
    </row>
    <row r="10" spans="1:12" x14ac:dyDescent="0.2">
      <c r="K10" s="184" t="s">
        <v>49</v>
      </c>
      <c r="L10" s="194">
        <v>0.86640107289171631</v>
      </c>
    </row>
    <row r="11" spans="1:12" x14ac:dyDescent="0.2">
      <c r="K11" s="184" t="s">
        <v>31</v>
      </c>
      <c r="L11" s="194">
        <v>0.86654177349544503</v>
      </c>
    </row>
    <row r="12" spans="1:12" x14ac:dyDescent="0.2">
      <c r="K12" s="184" t="s">
        <v>41</v>
      </c>
      <c r="L12" s="194">
        <v>0.89435921107437077</v>
      </c>
    </row>
    <row r="13" spans="1:12" x14ac:dyDescent="0.2">
      <c r="K13" s="184" t="s">
        <v>34</v>
      </c>
      <c r="L13" s="194">
        <v>0.90970871718482171</v>
      </c>
    </row>
    <row r="14" spans="1:12" x14ac:dyDescent="0.2">
      <c r="K14" s="184" t="s">
        <v>40</v>
      </c>
      <c r="L14" s="194">
        <v>0.91990905539693679</v>
      </c>
    </row>
    <row r="15" spans="1:12" ht="22.5" x14ac:dyDescent="0.2">
      <c r="K15" s="184" t="s">
        <v>42</v>
      </c>
      <c r="L15" s="194">
        <v>0.95068513353223205</v>
      </c>
    </row>
    <row r="16" spans="1:12" x14ac:dyDescent="0.2">
      <c r="K16" s="184" t="s">
        <v>51</v>
      </c>
      <c r="L16" s="194">
        <v>0.95530559462166165</v>
      </c>
    </row>
    <row r="17" spans="11:12" x14ac:dyDescent="0.2">
      <c r="K17" s="184" t="s">
        <v>32</v>
      </c>
      <c r="L17" s="194">
        <v>0.98128131714543565</v>
      </c>
    </row>
    <row r="18" spans="11:12" x14ac:dyDescent="0.2">
      <c r="K18" s="184" t="s">
        <v>36</v>
      </c>
      <c r="L18" s="194">
        <v>0.9913600335002849</v>
      </c>
    </row>
    <row r="19" spans="11:12" x14ac:dyDescent="0.2">
      <c r="K19" s="184" t="s">
        <v>39</v>
      </c>
      <c r="L19" s="194">
        <v>0.99952220675176284</v>
      </c>
    </row>
    <row r="20" spans="11:12" x14ac:dyDescent="0.2">
      <c r="K20" s="184" t="s">
        <v>52</v>
      </c>
      <c r="L20" s="194">
        <v>1</v>
      </c>
    </row>
  </sheetData>
  <sheetProtection algorithmName="SHA-512" hashValue="OXwpJxtwMF9QJ4g7GSUpEbROuQTYbUKxWLMApA5ipK/Rl/Z8eAEB+G+JGMc7lbRa/KEkma1jPOzlDhGB0esjOA==" saltValue="kobc4pExqM/rufGOzuW7ZQ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130" zoomScaleNormal="130" workbookViewId="0">
      <selection sqref="A1:H1"/>
    </sheetView>
  </sheetViews>
  <sheetFormatPr baseColWidth="10" defaultColWidth="11.5703125" defaultRowHeight="12.75" x14ac:dyDescent="0.2"/>
  <cols>
    <col min="1" max="1" width="14" style="90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7109375" style="26" bestFit="1" customWidth="1"/>
    <col min="9" max="16384" width="11.5703125" style="26"/>
  </cols>
  <sheetData>
    <row r="1" spans="1:8" ht="27" customHeight="1" x14ac:dyDescent="0.2">
      <c r="A1" s="203" t="s">
        <v>134</v>
      </c>
      <c r="B1" s="204"/>
      <c r="C1" s="204"/>
      <c r="D1" s="204"/>
      <c r="E1" s="204"/>
      <c r="F1" s="204"/>
      <c r="G1" s="204"/>
      <c r="H1" s="204"/>
    </row>
    <row r="2" spans="1:8" ht="19.899999999999999" customHeight="1" x14ac:dyDescent="0.2">
      <c r="A2" s="55"/>
      <c r="B2" s="40"/>
      <c r="C2" s="40"/>
      <c r="D2" s="40"/>
      <c r="E2" s="40"/>
      <c r="F2" s="40"/>
      <c r="G2" s="40"/>
      <c r="H2" s="145" t="s">
        <v>129</v>
      </c>
    </row>
    <row r="3" spans="1:8" ht="48" customHeight="1" x14ac:dyDescent="0.2">
      <c r="A3" s="73" t="s">
        <v>208</v>
      </c>
      <c r="B3" s="136" t="s">
        <v>221</v>
      </c>
      <c r="C3" s="136" t="s">
        <v>222</v>
      </c>
      <c r="D3" s="136" t="s">
        <v>64</v>
      </c>
      <c r="E3" s="134" t="s">
        <v>204</v>
      </c>
      <c r="F3" s="134" t="s">
        <v>205</v>
      </c>
      <c r="G3" s="134" t="s">
        <v>216</v>
      </c>
      <c r="H3" s="137" t="s">
        <v>206</v>
      </c>
    </row>
    <row r="4" spans="1:8" ht="12.95" customHeight="1" x14ac:dyDescent="0.2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2.95" customHeight="1" x14ac:dyDescent="0.2">
      <c r="A5" s="134" t="s">
        <v>57</v>
      </c>
      <c r="B5" s="138">
        <v>14</v>
      </c>
      <c r="C5" s="141">
        <v>0.45161290322580644</v>
      </c>
      <c r="D5" s="138">
        <v>612678280.0799998</v>
      </c>
      <c r="E5" s="138">
        <v>1768604.3020829998</v>
      </c>
      <c r="F5" s="138">
        <v>9950510.3006889988</v>
      </c>
      <c r="G5" s="141">
        <v>2.8866770042053169E-3</v>
      </c>
      <c r="H5" s="142">
        <v>1.6241003841999623E-2</v>
      </c>
    </row>
    <row r="6" spans="1:8" ht="12.95" customHeight="1" x14ac:dyDescent="0.2">
      <c r="A6" s="134" t="s">
        <v>58</v>
      </c>
      <c r="B6" s="138">
        <v>8</v>
      </c>
      <c r="C6" s="141">
        <v>0.53333333333333333</v>
      </c>
      <c r="D6" s="138">
        <v>1250997325.97</v>
      </c>
      <c r="E6" s="138">
        <v>12119898</v>
      </c>
      <c r="F6" s="138">
        <v>193305401.830374</v>
      </c>
      <c r="G6" s="141">
        <v>9.6881885743460381E-3</v>
      </c>
      <c r="H6" s="142">
        <v>0.15452103519125318</v>
      </c>
    </row>
    <row r="7" spans="1:8" ht="12.95" customHeight="1" x14ac:dyDescent="0.2">
      <c r="A7" s="134" t="s">
        <v>59</v>
      </c>
      <c r="B7" s="138">
        <v>9</v>
      </c>
      <c r="C7" s="141">
        <v>0.5</v>
      </c>
      <c r="D7" s="138">
        <v>228857301.17000002</v>
      </c>
      <c r="E7" s="138" t="s">
        <v>15</v>
      </c>
      <c r="F7" s="138">
        <v>48257245.559277005</v>
      </c>
      <c r="G7" s="141">
        <v>0</v>
      </c>
      <c r="H7" s="142">
        <v>0.21086172611740497</v>
      </c>
    </row>
    <row r="8" spans="1:8" ht="12.95" customHeight="1" x14ac:dyDescent="0.2">
      <c r="A8" s="134" t="s">
        <v>60</v>
      </c>
      <c r="B8" s="138">
        <v>5</v>
      </c>
      <c r="C8" s="141">
        <v>0.5</v>
      </c>
      <c r="D8" s="138">
        <v>179361530</v>
      </c>
      <c r="E8" s="138" t="s">
        <v>15</v>
      </c>
      <c r="F8" s="138">
        <v>52066540.120200001</v>
      </c>
      <c r="G8" s="141">
        <v>0</v>
      </c>
      <c r="H8" s="142">
        <v>0.29028822468340898</v>
      </c>
    </row>
    <row r="9" spans="1:8" ht="12.95" customHeight="1" x14ac:dyDescent="0.2">
      <c r="A9" s="134" t="s">
        <v>61</v>
      </c>
      <c r="B9" s="138">
        <v>39</v>
      </c>
      <c r="C9" s="141">
        <v>0.70909090909090911</v>
      </c>
      <c r="D9" s="138">
        <v>900018881.94000006</v>
      </c>
      <c r="E9" s="138">
        <v>54874519.662</v>
      </c>
      <c r="F9" s="138">
        <v>361728344.66004795</v>
      </c>
      <c r="G9" s="141">
        <v>6.0970409358209687E-2</v>
      </c>
      <c r="H9" s="142">
        <v>0.40191195086967368</v>
      </c>
    </row>
    <row r="10" spans="1:8" ht="12.95" customHeight="1" x14ac:dyDescent="0.2">
      <c r="A10" s="134" t="s">
        <v>62</v>
      </c>
      <c r="B10" s="138">
        <v>64</v>
      </c>
      <c r="C10" s="141">
        <v>0.72727272727272729</v>
      </c>
      <c r="D10" s="138">
        <v>610463501.68999994</v>
      </c>
      <c r="E10" s="138">
        <v>60583407.52435299</v>
      </c>
      <c r="F10" s="138">
        <v>245933550.59787798</v>
      </c>
      <c r="G10" s="141">
        <v>9.9241653852580214E-2</v>
      </c>
      <c r="H10" s="142">
        <v>0.40286364363641469</v>
      </c>
    </row>
    <row r="11" spans="1:8" s="30" customFormat="1" ht="12.95" customHeight="1" x14ac:dyDescent="0.2">
      <c r="A11" s="135" t="s">
        <v>11</v>
      </c>
      <c r="B11" s="143">
        <v>139</v>
      </c>
      <c r="C11" s="144">
        <v>0.32325581395348835</v>
      </c>
      <c r="D11" s="143">
        <v>3782376820.8499999</v>
      </c>
      <c r="E11" s="143">
        <v>129346429.48843598</v>
      </c>
      <c r="F11" s="143">
        <v>911241593.06846595</v>
      </c>
      <c r="G11" s="144">
        <v>3.4197129375218738E-2</v>
      </c>
      <c r="H11" s="142">
        <v>0.24091771820441885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MzlsXjWwWOkh2RTpHTOdEDbXFOuZHsmnurueGhYt+cBoXc30LNSYqr8+2xmBjIyMTNpcuQJEP905DhEfMMcVwA==" saltValue="XFlv+wT+9fG63WoqbxC4Pg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J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7109375" style="26" customWidth="1"/>
    <col min="2" max="8" width="12.7109375" style="26" customWidth="1"/>
    <col min="9" max="9" width="16.85546875" style="30" customWidth="1"/>
    <col min="10" max="10" width="12.7109375" style="26" customWidth="1"/>
    <col min="11" max="16384" width="11.5703125" style="26"/>
  </cols>
  <sheetData>
    <row r="1" spans="1:10" ht="18" customHeight="1" x14ac:dyDescent="0.2">
      <c r="A1" s="207" t="s">
        <v>301</v>
      </c>
      <c r="B1" s="204"/>
      <c r="C1" s="204"/>
      <c r="D1" s="204"/>
      <c r="E1" s="204"/>
      <c r="F1" s="204"/>
      <c r="G1" s="204"/>
      <c r="H1" s="204"/>
      <c r="I1" s="204"/>
      <c r="J1" s="208"/>
    </row>
    <row r="2" spans="1:10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69</v>
      </c>
    </row>
    <row r="3" spans="1:10" s="29" customFormat="1" ht="79.150000000000006" customHeight="1" x14ac:dyDescent="0.2">
      <c r="A3" s="86" t="s">
        <v>199</v>
      </c>
      <c r="B3" s="87" t="s">
        <v>63</v>
      </c>
      <c r="C3" s="87" t="s">
        <v>66</v>
      </c>
      <c r="D3" s="87" t="s">
        <v>65</v>
      </c>
      <c r="E3" s="87" t="s">
        <v>67</v>
      </c>
      <c r="F3" s="87" t="s">
        <v>68</v>
      </c>
      <c r="G3" s="42" t="s">
        <v>137</v>
      </c>
      <c r="H3" s="42" t="s">
        <v>138</v>
      </c>
      <c r="I3" s="42" t="s">
        <v>136</v>
      </c>
      <c r="J3" s="79" t="s">
        <v>11</v>
      </c>
    </row>
    <row r="4" spans="1:10" ht="18" customHeight="1" x14ac:dyDescent="0.2">
      <c r="A4" s="32" t="s">
        <v>29</v>
      </c>
      <c r="B4" s="80">
        <v>1</v>
      </c>
      <c r="C4" s="80">
        <v>24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38</v>
      </c>
    </row>
    <row r="5" spans="1:10" ht="18" customHeight="1" x14ac:dyDescent="0.2">
      <c r="A5" s="32" t="s">
        <v>31</v>
      </c>
      <c r="B5" s="92">
        <v>0</v>
      </c>
      <c r="C5" s="92">
        <v>9</v>
      </c>
      <c r="D5" s="92">
        <v>0</v>
      </c>
      <c r="E5" s="92">
        <v>2</v>
      </c>
      <c r="F5" s="92">
        <v>0</v>
      </c>
      <c r="G5" s="92">
        <v>2</v>
      </c>
      <c r="H5" s="92">
        <v>0</v>
      </c>
      <c r="I5" s="92">
        <v>0</v>
      </c>
      <c r="J5" s="93">
        <v>13</v>
      </c>
    </row>
    <row r="6" spans="1:10" ht="18" customHeight="1" x14ac:dyDescent="0.2">
      <c r="A6" s="32" t="s">
        <v>43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3</v>
      </c>
      <c r="H6" s="92">
        <v>0</v>
      </c>
      <c r="I6" s="92">
        <v>0</v>
      </c>
      <c r="J6" s="93">
        <v>6</v>
      </c>
    </row>
    <row r="7" spans="1:10" ht="18" customHeight="1" x14ac:dyDescent="0.2">
      <c r="A7" s="32" t="s">
        <v>91</v>
      </c>
      <c r="B7" s="92">
        <v>1</v>
      </c>
      <c r="C7" s="92">
        <v>9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18</v>
      </c>
    </row>
    <row r="8" spans="1:10" ht="18" customHeight="1" x14ac:dyDescent="0.2">
      <c r="A8" s="32" t="s">
        <v>30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</row>
    <row r="9" spans="1:10" ht="18" customHeight="1" x14ac:dyDescent="0.2">
      <c r="A9" s="32" t="s">
        <v>93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</row>
    <row r="10" spans="1:10" ht="18" customHeight="1" x14ac:dyDescent="0.2">
      <c r="A10" s="32" t="s">
        <v>94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</row>
    <row r="11" spans="1:10" ht="18" customHeight="1" x14ac:dyDescent="0.2">
      <c r="A11" s="32" t="s">
        <v>49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</row>
    <row r="12" spans="1:10" ht="18" customHeight="1" x14ac:dyDescent="0.2">
      <c r="A12" s="32" t="s">
        <v>41</v>
      </c>
      <c r="B12" s="92">
        <v>5</v>
      </c>
      <c r="C12" s="92">
        <v>59</v>
      </c>
      <c r="D12" s="92">
        <v>10</v>
      </c>
      <c r="E12" s="92">
        <v>8</v>
      </c>
      <c r="F12" s="92">
        <v>1</v>
      </c>
      <c r="G12" s="92">
        <v>19</v>
      </c>
      <c r="H12" s="92">
        <v>3</v>
      </c>
      <c r="I12" s="92">
        <v>9</v>
      </c>
      <c r="J12" s="93">
        <v>114</v>
      </c>
    </row>
    <row r="13" spans="1:10" ht="18" customHeight="1" x14ac:dyDescent="0.2">
      <c r="A13" s="32" t="s">
        <v>97</v>
      </c>
      <c r="B13" s="92">
        <v>0</v>
      </c>
      <c r="C13" s="92">
        <v>8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0</v>
      </c>
      <c r="J13" s="93">
        <v>18</v>
      </c>
    </row>
    <row r="14" spans="1:10" ht="18" customHeight="1" x14ac:dyDescent="0.2">
      <c r="A14" s="32" t="s">
        <v>98</v>
      </c>
      <c r="B14" s="92">
        <v>0</v>
      </c>
      <c r="C14" s="92">
        <v>11</v>
      </c>
      <c r="D14" s="92">
        <v>1</v>
      </c>
      <c r="E14" s="92">
        <v>1</v>
      </c>
      <c r="F14" s="92">
        <v>0</v>
      </c>
      <c r="G14" s="92">
        <v>2</v>
      </c>
      <c r="H14" s="92">
        <v>1</v>
      </c>
      <c r="I14" s="92">
        <v>4</v>
      </c>
      <c r="J14" s="93">
        <v>20</v>
      </c>
    </row>
    <row r="15" spans="1:10" ht="18" customHeight="1" x14ac:dyDescent="0.2">
      <c r="A15" s="32" t="s">
        <v>87</v>
      </c>
      <c r="B15" s="92">
        <v>2</v>
      </c>
      <c r="C15" s="92">
        <v>14</v>
      </c>
      <c r="D15" s="92">
        <v>0</v>
      </c>
      <c r="E15" s="92">
        <v>2</v>
      </c>
      <c r="F15" s="92">
        <v>0</v>
      </c>
      <c r="G15" s="92">
        <v>1</v>
      </c>
      <c r="H15" s="92">
        <v>2</v>
      </c>
      <c r="I15" s="92">
        <v>0</v>
      </c>
      <c r="J15" s="93">
        <v>21</v>
      </c>
    </row>
    <row r="16" spans="1:10" ht="18" customHeight="1" x14ac:dyDescent="0.2">
      <c r="A16" s="32" t="s">
        <v>33</v>
      </c>
      <c r="B16" s="92">
        <v>0</v>
      </c>
      <c r="C16" s="92">
        <v>6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9</v>
      </c>
    </row>
    <row r="17" spans="1:10" ht="18" customHeight="1" x14ac:dyDescent="0.2">
      <c r="A17" s="32" t="s">
        <v>35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</row>
    <row r="18" spans="1:10" ht="18" customHeight="1" x14ac:dyDescent="0.2">
      <c r="A18" s="32" t="s">
        <v>165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</row>
    <row r="19" spans="1:10" ht="18" customHeight="1" x14ac:dyDescent="0.2">
      <c r="A19" s="32" t="s">
        <v>36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</row>
    <row r="20" spans="1:10" ht="18" customHeight="1" x14ac:dyDescent="0.2">
      <c r="A20" s="32" t="s">
        <v>37</v>
      </c>
      <c r="B20" s="92">
        <v>0</v>
      </c>
      <c r="C20" s="92">
        <v>18</v>
      </c>
      <c r="D20" s="92">
        <v>0</v>
      </c>
      <c r="E20" s="92">
        <v>6</v>
      </c>
      <c r="F20" s="92">
        <v>0</v>
      </c>
      <c r="G20" s="92">
        <v>1</v>
      </c>
      <c r="H20" s="92">
        <v>1</v>
      </c>
      <c r="I20" s="92">
        <v>1</v>
      </c>
      <c r="J20" s="93">
        <v>27</v>
      </c>
    </row>
    <row r="21" spans="1:10" ht="18" customHeight="1" x14ac:dyDescent="0.2">
      <c r="A21" s="32" t="s">
        <v>103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</row>
    <row r="22" spans="1:10" ht="18" customHeight="1" x14ac:dyDescent="0.2">
      <c r="A22" s="32" t="s">
        <v>104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</row>
    <row r="23" spans="1:10" ht="18" customHeight="1" x14ac:dyDescent="0.2">
      <c r="A23" s="32" t="s">
        <v>27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v>2</v>
      </c>
      <c r="J23" s="93">
        <v>7</v>
      </c>
    </row>
    <row r="24" spans="1:10" s="30" customFormat="1" ht="18" customHeight="1" x14ac:dyDescent="0.2">
      <c r="A24" s="33" t="s">
        <v>11</v>
      </c>
      <c r="B24" s="94">
        <v>15</v>
      </c>
      <c r="C24" s="94">
        <v>176</v>
      </c>
      <c r="D24" s="94">
        <v>17</v>
      </c>
      <c r="E24" s="94">
        <v>36</v>
      </c>
      <c r="F24" s="94">
        <v>2</v>
      </c>
      <c r="G24" s="94">
        <v>44</v>
      </c>
      <c r="H24" s="94">
        <v>17</v>
      </c>
      <c r="I24" s="94">
        <v>22</v>
      </c>
      <c r="J24" s="93">
        <v>329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mnQ+Gva4kE8/mky79hIumWhFZCrkkYlfcWeyfAo6bJ5wCAdaudmKSQWQloQbIoDNLAfP8gf5yCKy2ZpESjstgw==" saltValue="N6XBAB8d4q4u6Kfpi8Phy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7109375" style="3" customWidth="1"/>
    <col min="2" max="8" width="10.7109375" style="3" customWidth="1"/>
    <col min="9" max="9" width="10.7109375" style="5" customWidth="1"/>
    <col min="10" max="10" width="10.7109375" style="3" customWidth="1"/>
    <col min="11" max="16384" width="11.5703125" style="3"/>
  </cols>
  <sheetData>
    <row r="1" spans="1:10" ht="31.5" customHeight="1" x14ac:dyDescent="0.3">
      <c r="A1" s="195" t="s">
        <v>139</v>
      </c>
      <c r="B1" s="209"/>
      <c r="C1" s="209"/>
      <c r="D1" s="209"/>
      <c r="E1" s="209"/>
      <c r="F1" s="209"/>
      <c r="G1" s="209"/>
      <c r="H1" s="209"/>
      <c r="I1" s="209"/>
      <c r="J1" s="209"/>
    </row>
    <row r="2" spans="1:10" ht="19.899999999999999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70</v>
      </c>
    </row>
    <row r="3" spans="1:10" s="4" customFormat="1" ht="64.5" customHeight="1" x14ac:dyDescent="0.2">
      <c r="A3" s="66" t="s">
        <v>197</v>
      </c>
      <c r="B3" s="71" t="s">
        <v>63</v>
      </c>
      <c r="C3" s="71" t="s">
        <v>66</v>
      </c>
      <c r="D3" s="71" t="s">
        <v>65</v>
      </c>
      <c r="E3" s="71" t="s">
        <v>67</v>
      </c>
      <c r="F3" s="71" t="s">
        <v>68</v>
      </c>
      <c r="G3" s="41" t="s">
        <v>137</v>
      </c>
      <c r="H3" s="41" t="s">
        <v>138</v>
      </c>
      <c r="I3" s="41" t="s">
        <v>136</v>
      </c>
      <c r="J3" s="72" t="s">
        <v>11</v>
      </c>
    </row>
    <row r="4" spans="1:10" ht="15.95" customHeight="1" x14ac:dyDescent="0.3">
      <c r="A4" s="48" t="s">
        <v>29</v>
      </c>
      <c r="B4" s="50">
        <v>2.6315789473684208</v>
      </c>
      <c r="C4" s="50">
        <v>63.157894736842103</v>
      </c>
      <c r="D4" s="50">
        <v>2.6315789473684208</v>
      </c>
      <c r="E4" s="50">
        <v>13.157894736842104</v>
      </c>
      <c r="F4" s="50">
        <v>0</v>
      </c>
      <c r="G4" s="50">
        <v>7.8947368421052628</v>
      </c>
      <c r="H4" s="50">
        <v>5.2631578947368416</v>
      </c>
      <c r="I4" s="50">
        <v>5.2631578947368416</v>
      </c>
      <c r="J4" s="51">
        <v>100</v>
      </c>
    </row>
    <row r="5" spans="1:10" ht="15.95" customHeight="1" x14ac:dyDescent="0.3">
      <c r="A5" s="48" t="s">
        <v>31</v>
      </c>
      <c r="B5" s="52">
        <v>0</v>
      </c>
      <c r="C5" s="52">
        <v>69.230769230769226</v>
      </c>
      <c r="D5" s="52">
        <v>0</v>
      </c>
      <c r="E5" s="52">
        <v>15.384615384615385</v>
      </c>
      <c r="F5" s="52">
        <v>0</v>
      </c>
      <c r="G5" s="52">
        <v>15.384615384615385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43</v>
      </c>
      <c r="B6" s="52">
        <v>0</v>
      </c>
      <c r="C6" s="52">
        <v>33.333333333333329</v>
      </c>
      <c r="D6" s="52">
        <v>0</v>
      </c>
      <c r="E6" s="52">
        <v>16.666666666666664</v>
      </c>
      <c r="F6" s="52">
        <v>0</v>
      </c>
      <c r="G6" s="52">
        <v>50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91</v>
      </c>
      <c r="B7" s="52">
        <v>5.5555555555555554</v>
      </c>
      <c r="C7" s="52">
        <v>50</v>
      </c>
      <c r="D7" s="52">
        <v>5.5555555555555554</v>
      </c>
      <c r="E7" s="52">
        <v>16.666666666666664</v>
      </c>
      <c r="F7" s="52">
        <v>0</v>
      </c>
      <c r="G7" s="52">
        <v>5.5555555555555554</v>
      </c>
      <c r="H7" s="52">
        <v>0</v>
      </c>
      <c r="I7" s="52">
        <v>16.666666666666664</v>
      </c>
      <c r="J7" s="53">
        <v>100</v>
      </c>
    </row>
    <row r="8" spans="1:10" ht="15.95" customHeight="1" x14ac:dyDescent="0.3">
      <c r="A8" s="48" t="s">
        <v>30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93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94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49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41</v>
      </c>
      <c r="B12" s="52">
        <v>4.3859649122807012</v>
      </c>
      <c r="C12" s="52">
        <v>51.754385964912288</v>
      </c>
      <c r="D12" s="52">
        <v>8.7719298245614024</v>
      </c>
      <c r="E12" s="52">
        <v>7.0175438596491224</v>
      </c>
      <c r="F12" s="52">
        <v>0.8771929824561403</v>
      </c>
      <c r="G12" s="52">
        <v>16.666666666666664</v>
      </c>
      <c r="H12" s="52">
        <v>2.6315789473684208</v>
      </c>
      <c r="I12" s="52">
        <v>7.8947368421052628</v>
      </c>
      <c r="J12" s="53">
        <v>100</v>
      </c>
    </row>
    <row r="13" spans="1:10" ht="15.95" customHeight="1" x14ac:dyDescent="0.3">
      <c r="A13" s="48" t="s">
        <v>97</v>
      </c>
      <c r="B13" s="52">
        <v>0</v>
      </c>
      <c r="C13" s="52">
        <v>44.444444444444443</v>
      </c>
      <c r="D13" s="52">
        <v>5.5555555555555554</v>
      </c>
      <c r="E13" s="52">
        <v>11.111111111111111</v>
      </c>
      <c r="F13" s="52">
        <v>0</v>
      </c>
      <c r="G13" s="52">
        <v>38.888888888888893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98</v>
      </c>
      <c r="B14" s="52">
        <v>0</v>
      </c>
      <c r="C14" s="52">
        <v>55.000000000000007</v>
      </c>
      <c r="D14" s="52">
        <v>5</v>
      </c>
      <c r="E14" s="52">
        <v>5</v>
      </c>
      <c r="F14" s="52">
        <v>0</v>
      </c>
      <c r="G14" s="52">
        <v>10</v>
      </c>
      <c r="H14" s="52">
        <v>5</v>
      </c>
      <c r="I14" s="52">
        <v>20</v>
      </c>
      <c r="J14" s="53">
        <v>100</v>
      </c>
    </row>
    <row r="15" spans="1:10" ht="15.95" customHeight="1" x14ac:dyDescent="0.3">
      <c r="A15" s="48" t="s">
        <v>87</v>
      </c>
      <c r="B15" s="52">
        <v>9.5238095238095237</v>
      </c>
      <c r="C15" s="52">
        <v>66.666666666666657</v>
      </c>
      <c r="D15" s="52">
        <v>0</v>
      </c>
      <c r="E15" s="52">
        <v>9.5238095238095237</v>
      </c>
      <c r="F15" s="52">
        <v>0</v>
      </c>
      <c r="G15" s="52">
        <v>4.7619047619047619</v>
      </c>
      <c r="H15" s="52">
        <v>9.5238095238095237</v>
      </c>
      <c r="I15" s="52">
        <v>0</v>
      </c>
      <c r="J15" s="53">
        <v>100</v>
      </c>
    </row>
    <row r="16" spans="1:10" ht="15.95" customHeight="1" x14ac:dyDescent="0.3">
      <c r="A16" s="48" t="s">
        <v>33</v>
      </c>
      <c r="B16" s="52">
        <v>0</v>
      </c>
      <c r="C16" s="52">
        <v>66.666666666666657</v>
      </c>
      <c r="D16" s="52">
        <v>0</v>
      </c>
      <c r="E16" s="52">
        <v>0</v>
      </c>
      <c r="F16" s="52">
        <v>0</v>
      </c>
      <c r="G16" s="52">
        <v>11.111111111111111</v>
      </c>
      <c r="H16" s="52">
        <v>22.222222222222221</v>
      </c>
      <c r="I16" s="52">
        <v>0</v>
      </c>
      <c r="J16" s="53">
        <v>100</v>
      </c>
    </row>
    <row r="17" spans="1:10" ht="15.95" customHeight="1" x14ac:dyDescent="0.3">
      <c r="A17" s="48" t="s">
        <v>35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5.95" customHeight="1" x14ac:dyDescent="0.3">
      <c r="A18" s="48" t="s">
        <v>170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36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37</v>
      </c>
      <c r="B20" s="52">
        <v>0</v>
      </c>
      <c r="C20" s="52">
        <v>66.666666666666657</v>
      </c>
      <c r="D20" s="52">
        <v>0</v>
      </c>
      <c r="E20" s="52">
        <v>22.222222222222221</v>
      </c>
      <c r="F20" s="52">
        <v>0</v>
      </c>
      <c r="G20" s="52">
        <v>3.7037037037037033</v>
      </c>
      <c r="H20" s="52">
        <v>3.7037037037037033</v>
      </c>
      <c r="I20" s="52">
        <v>3.7037037037037033</v>
      </c>
      <c r="J20" s="53">
        <v>100</v>
      </c>
    </row>
    <row r="21" spans="1:10" ht="15.95" customHeight="1" x14ac:dyDescent="0.3">
      <c r="A21" s="48" t="s">
        <v>103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104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27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4.5592705167173255</v>
      </c>
      <c r="C24" s="54">
        <v>53.495440729483278</v>
      </c>
      <c r="D24" s="54">
        <v>5.1671732522796354</v>
      </c>
      <c r="E24" s="54">
        <v>10.94224924012158</v>
      </c>
      <c r="F24" s="54">
        <v>0.60790273556231</v>
      </c>
      <c r="G24" s="54">
        <v>13.373860182370819</v>
      </c>
      <c r="H24" s="54">
        <v>5.1671732522796354</v>
      </c>
      <c r="I24" s="54">
        <v>6.3829787234042552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2W0xkqpuqqZ6dANmBuFOHcSabEpGmgyQ/UcPFZqnXVHp9jT+LoBvyCakdp+nQNSfbw5flzVIx+MSG+unPGB28Q==" saltValue="KAAeySxfFgGQHN8TJrVup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1" t="s">
        <v>140</v>
      </c>
      <c r="B1" s="209"/>
      <c r="C1" s="209"/>
      <c r="D1" s="209"/>
      <c r="E1" s="209"/>
      <c r="F1" s="209"/>
      <c r="G1" s="209"/>
      <c r="K1" s="2"/>
      <c r="L1" s="2"/>
      <c r="M1" s="2"/>
    </row>
    <row r="2" spans="1:13" ht="14.45" customHeight="1" x14ac:dyDescent="0.3">
      <c r="G2" s="7" t="s">
        <v>69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Evnm45SM/nLw6JF63x57psVbEE+yNG2rMbpUb44E2NrK59bEkpaMhpucq6qYqpqpV9Z4TfobcsqA8uwGcbpdYA==" saltValue="khWKnGzqPwrUSGhlI52qH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/>
    <col min="9" max="13" width="11.5703125" style="6" hidden="1" customWidth="1"/>
    <col min="14" max="16384" width="11.5703125" style="6"/>
  </cols>
  <sheetData>
    <row r="1" spans="1:14" ht="32.25" customHeight="1" x14ac:dyDescent="0.3">
      <c r="A1" s="201" t="s">
        <v>314</v>
      </c>
      <c r="B1" s="209"/>
      <c r="C1" s="209"/>
      <c r="D1" s="209"/>
      <c r="E1" s="209"/>
      <c r="F1" s="209"/>
      <c r="G1" s="209"/>
      <c r="I1" s="174"/>
      <c r="J1" s="174" t="s">
        <v>270</v>
      </c>
      <c r="K1" s="174" t="s">
        <v>271</v>
      </c>
      <c r="L1" s="174" t="s">
        <v>272</v>
      </c>
      <c r="M1" s="174"/>
      <c r="N1" s="174"/>
    </row>
    <row r="2" spans="1:14" ht="14.45" customHeight="1" x14ac:dyDescent="0.3">
      <c r="G2" s="7" t="s">
        <v>69</v>
      </c>
      <c r="I2" s="174" t="s">
        <v>74</v>
      </c>
      <c r="J2" s="175">
        <v>73</v>
      </c>
      <c r="K2" s="175">
        <v>53</v>
      </c>
      <c r="L2" s="175">
        <v>18</v>
      </c>
      <c r="M2" s="174"/>
      <c r="N2" s="174"/>
    </row>
    <row r="3" spans="1:14" ht="17.25" x14ac:dyDescent="0.3">
      <c r="A3" s="8"/>
      <c r="B3" s="8"/>
      <c r="C3" s="8"/>
      <c r="D3" s="8"/>
      <c r="E3" s="8"/>
      <c r="F3" s="8"/>
      <c r="G3" s="8"/>
      <c r="I3" s="174" t="s">
        <v>75</v>
      </c>
      <c r="J3" s="175">
        <v>68</v>
      </c>
      <c r="K3" s="175">
        <v>45</v>
      </c>
      <c r="L3" s="175">
        <v>22</v>
      </c>
      <c r="M3" s="174"/>
      <c r="N3" s="174"/>
    </row>
    <row r="4" spans="1:14" x14ac:dyDescent="0.3">
      <c r="I4" s="174" t="s">
        <v>76</v>
      </c>
      <c r="J4" s="175">
        <v>69</v>
      </c>
      <c r="K4" s="175">
        <v>55</v>
      </c>
      <c r="L4" s="175">
        <v>37</v>
      </c>
      <c r="M4" s="174"/>
      <c r="N4" s="174"/>
    </row>
    <row r="5" spans="1:14" x14ac:dyDescent="0.3">
      <c r="I5" s="174" t="s">
        <v>77</v>
      </c>
      <c r="J5" s="175">
        <v>86</v>
      </c>
      <c r="K5" s="175">
        <v>66</v>
      </c>
      <c r="L5" s="175">
        <v>64</v>
      </c>
      <c r="M5" s="174"/>
      <c r="N5" s="174"/>
    </row>
    <row r="6" spans="1:14" x14ac:dyDescent="0.3">
      <c r="I6" s="174" t="s">
        <v>78</v>
      </c>
      <c r="J6" s="175">
        <v>31</v>
      </c>
      <c r="K6" s="175">
        <v>22</v>
      </c>
      <c r="L6" s="175">
        <v>22</v>
      </c>
      <c r="M6" s="174"/>
      <c r="N6" s="174"/>
    </row>
    <row r="7" spans="1:14" x14ac:dyDescent="0.3">
      <c r="L7" s="10"/>
    </row>
    <row r="8" spans="1:14" x14ac:dyDescent="0.3">
      <c r="I8" s="82" t="s">
        <v>273</v>
      </c>
    </row>
  </sheetData>
  <sheetProtection algorithmName="SHA-512" hashValue="deraKr4YjjyefMdmLR012DBSI5Y6mQj0755FU2kVNFfq8L5PImyL4M65oDOqkf9DeYKMfpeAK26kKVNcSe2vyQ==" saltValue="gSArOP8frSQ73BqFN6r3J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28515625" style="26" customWidth="1"/>
    <col min="2" max="8" width="8.71093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5" t="s">
        <v>302</v>
      </c>
      <c r="B1" s="209"/>
      <c r="C1" s="209"/>
      <c r="D1" s="209"/>
      <c r="E1" s="209"/>
      <c r="F1" s="209"/>
      <c r="G1" s="209"/>
      <c r="H1" s="209"/>
      <c r="I1" s="209"/>
      <c r="J1" s="209"/>
      <c r="L1" s="25"/>
    </row>
    <row r="2" spans="1:12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70</v>
      </c>
    </row>
    <row r="3" spans="1:12" s="29" customFormat="1" ht="54.75" customHeight="1" x14ac:dyDescent="0.2">
      <c r="A3" s="113" t="s">
        <v>199</v>
      </c>
      <c r="B3" s="114" t="s">
        <v>63</v>
      </c>
      <c r="C3" s="114" t="s">
        <v>66</v>
      </c>
      <c r="D3" s="114" t="s">
        <v>65</v>
      </c>
      <c r="E3" s="114" t="s">
        <v>67</v>
      </c>
      <c r="F3" s="114" t="s">
        <v>68</v>
      </c>
      <c r="G3" s="73" t="s">
        <v>137</v>
      </c>
      <c r="H3" s="73" t="s">
        <v>138</v>
      </c>
      <c r="I3" s="73" t="s">
        <v>217</v>
      </c>
      <c r="J3" s="115" t="s">
        <v>11</v>
      </c>
    </row>
    <row r="4" spans="1:12" ht="14.1" customHeight="1" x14ac:dyDescent="0.2">
      <c r="A4" s="126" t="s">
        <v>29</v>
      </c>
      <c r="B4" s="116">
        <v>6.666666666666667</v>
      </c>
      <c r="C4" s="116">
        <v>13.636363636363635</v>
      </c>
      <c r="D4" s="116">
        <v>5.8823529411764701</v>
      </c>
      <c r="E4" s="116">
        <v>13.888888888888889</v>
      </c>
      <c r="F4" s="116">
        <v>0</v>
      </c>
      <c r="G4" s="116">
        <v>6.8181818181818175</v>
      </c>
      <c r="H4" s="116">
        <v>11.76470588235294</v>
      </c>
      <c r="I4" s="116">
        <v>9.5238095238095237</v>
      </c>
      <c r="J4" s="146">
        <v>11.550151975683891</v>
      </c>
    </row>
    <row r="5" spans="1:12" ht="14.1" customHeight="1" x14ac:dyDescent="0.2">
      <c r="A5" s="126" t="s">
        <v>31</v>
      </c>
      <c r="B5" s="117">
        <v>0</v>
      </c>
      <c r="C5" s="117">
        <v>5.1136363636363642</v>
      </c>
      <c r="D5" s="117">
        <v>0</v>
      </c>
      <c r="E5" s="117">
        <v>5.5555555555555554</v>
      </c>
      <c r="F5" s="117">
        <v>0</v>
      </c>
      <c r="G5" s="117">
        <v>4.5454545454545459</v>
      </c>
      <c r="H5" s="117">
        <v>0</v>
      </c>
      <c r="I5" s="117">
        <v>0</v>
      </c>
      <c r="J5" s="119">
        <v>3.9513677811550152</v>
      </c>
    </row>
    <row r="6" spans="1:12" ht="14.1" customHeight="1" x14ac:dyDescent="0.2">
      <c r="A6" s="126" t="s">
        <v>43</v>
      </c>
      <c r="B6" s="117">
        <v>0</v>
      </c>
      <c r="C6" s="117">
        <v>1.1363636363636365</v>
      </c>
      <c r="D6" s="117">
        <v>0</v>
      </c>
      <c r="E6" s="117">
        <v>2.7777777777777777</v>
      </c>
      <c r="F6" s="117">
        <v>0</v>
      </c>
      <c r="G6" s="117">
        <v>6.8181818181818175</v>
      </c>
      <c r="H6" s="117">
        <v>0</v>
      </c>
      <c r="I6" s="117">
        <v>0</v>
      </c>
      <c r="J6" s="119">
        <v>1.8237082066869299</v>
      </c>
    </row>
    <row r="7" spans="1:12" ht="14.1" customHeight="1" x14ac:dyDescent="0.2">
      <c r="A7" s="126" t="s">
        <v>91</v>
      </c>
      <c r="B7" s="117">
        <v>6.666666666666667</v>
      </c>
      <c r="C7" s="117">
        <v>5.1136363636363642</v>
      </c>
      <c r="D7" s="117">
        <v>5.8823529411764701</v>
      </c>
      <c r="E7" s="117">
        <v>8.3333333333333321</v>
      </c>
      <c r="F7" s="117">
        <v>0</v>
      </c>
      <c r="G7" s="117">
        <v>2.2727272727272729</v>
      </c>
      <c r="H7" s="117">
        <v>0</v>
      </c>
      <c r="I7" s="117">
        <v>14.285714285714285</v>
      </c>
      <c r="J7" s="119">
        <v>5.4711246200607899</v>
      </c>
    </row>
    <row r="8" spans="1:12" ht="14.1" customHeight="1" x14ac:dyDescent="0.2">
      <c r="A8" s="126" t="s">
        <v>30</v>
      </c>
      <c r="B8" s="117">
        <v>13.333333333333334</v>
      </c>
      <c r="C8" s="117">
        <v>2.2727272727272729</v>
      </c>
      <c r="D8" s="117">
        <v>0</v>
      </c>
      <c r="E8" s="117">
        <v>0</v>
      </c>
      <c r="F8" s="117">
        <v>0</v>
      </c>
      <c r="G8" s="117">
        <v>0</v>
      </c>
      <c r="H8" s="117">
        <v>17.647058823529413</v>
      </c>
      <c r="I8" s="117">
        <v>0</v>
      </c>
      <c r="J8" s="119">
        <v>2.735562310030395</v>
      </c>
    </row>
    <row r="9" spans="1:12" ht="14.1" customHeight="1" x14ac:dyDescent="0.2">
      <c r="A9" s="126" t="s">
        <v>93</v>
      </c>
      <c r="B9" s="117">
        <v>0</v>
      </c>
      <c r="C9" s="117">
        <v>0</v>
      </c>
      <c r="D9" s="117">
        <v>0</v>
      </c>
      <c r="E9" s="117">
        <v>2.7777777777777777</v>
      </c>
      <c r="F9" s="117">
        <v>0</v>
      </c>
      <c r="G9" s="117">
        <v>0</v>
      </c>
      <c r="H9" s="117">
        <v>5.8823529411764701</v>
      </c>
      <c r="I9" s="117">
        <v>0</v>
      </c>
      <c r="J9" s="119">
        <v>0.60790273556231</v>
      </c>
    </row>
    <row r="10" spans="1:12" ht="14.1" customHeight="1" x14ac:dyDescent="0.2">
      <c r="A10" s="126" t="s">
        <v>94</v>
      </c>
      <c r="B10" s="117">
        <v>13.333333333333334</v>
      </c>
      <c r="C10" s="117">
        <v>1.1363636363636365</v>
      </c>
      <c r="D10" s="117">
        <v>0</v>
      </c>
      <c r="E10" s="117">
        <v>0</v>
      </c>
      <c r="F10" s="117">
        <v>0</v>
      </c>
      <c r="G10" s="117">
        <v>2.2727272727272729</v>
      </c>
      <c r="H10" s="117">
        <v>5.8823529411764701</v>
      </c>
      <c r="I10" s="117">
        <v>4.7619047619047619</v>
      </c>
      <c r="J10" s="119">
        <v>2.1276595744680851</v>
      </c>
    </row>
    <row r="11" spans="1:12" ht="14.1" customHeight="1" x14ac:dyDescent="0.2">
      <c r="A11" s="126" t="s">
        <v>207</v>
      </c>
      <c r="B11" s="117">
        <v>6.666666666666667</v>
      </c>
      <c r="C11" s="117">
        <v>0</v>
      </c>
      <c r="D11" s="117">
        <v>0</v>
      </c>
      <c r="E11" s="117">
        <v>5.5555555555555554</v>
      </c>
      <c r="F11" s="117">
        <v>0</v>
      </c>
      <c r="G11" s="117">
        <v>0</v>
      </c>
      <c r="H11" s="117">
        <v>0</v>
      </c>
      <c r="I11" s="117">
        <v>0</v>
      </c>
      <c r="J11" s="119">
        <v>0.91185410334346495</v>
      </c>
    </row>
    <row r="12" spans="1:12" ht="14.1" customHeight="1" x14ac:dyDescent="0.2">
      <c r="A12" s="126" t="s">
        <v>41</v>
      </c>
      <c r="B12" s="117">
        <v>33.333333333333329</v>
      </c>
      <c r="C12" s="117">
        <v>33.522727272727273</v>
      </c>
      <c r="D12" s="117">
        <v>58.82352941176471</v>
      </c>
      <c r="E12" s="117">
        <v>22.222222222222221</v>
      </c>
      <c r="F12" s="117">
        <v>50</v>
      </c>
      <c r="G12" s="117">
        <v>43.18181818181818</v>
      </c>
      <c r="H12" s="117">
        <v>17.647058823529413</v>
      </c>
      <c r="I12" s="117">
        <v>42.857142857142854</v>
      </c>
      <c r="J12" s="119">
        <v>34.650455927051674</v>
      </c>
    </row>
    <row r="13" spans="1:12" ht="14.1" customHeight="1" x14ac:dyDescent="0.2">
      <c r="A13" s="126" t="s">
        <v>97</v>
      </c>
      <c r="B13" s="117">
        <v>0</v>
      </c>
      <c r="C13" s="117">
        <v>4.5454545454545459</v>
      </c>
      <c r="D13" s="117">
        <v>5.8823529411764701</v>
      </c>
      <c r="E13" s="117">
        <v>5.5555555555555554</v>
      </c>
      <c r="F13" s="117">
        <v>0</v>
      </c>
      <c r="G13" s="117">
        <v>15.909090909090908</v>
      </c>
      <c r="H13" s="117">
        <v>0</v>
      </c>
      <c r="I13" s="117">
        <v>0</v>
      </c>
      <c r="J13" s="119">
        <v>5.4711246200607899</v>
      </c>
    </row>
    <row r="14" spans="1:12" ht="14.1" customHeight="1" x14ac:dyDescent="0.2">
      <c r="A14" s="126" t="s">
        <v>98</v>
      </c>
      <c r="B14" s="117">
        <v>0</v>
      </c>
      <c r="C14" s="117">
        <v>6.25</v>
      </c>
      <c r="D14" s="117">
        <v>5.8823529411764701</v>
      </c>
      <c r="E14" s="117">
        <v>2.7777777777777777</v>
      </c>
      <c r="F14" s="117">
        <v>0</v>
      </c>
      <c r="G14" s="117">
        <v>4.5454545454545459</v>
      </c>
      <c r="H14" s="117">
        <v>5.8823529411764701</v>
      </c>
      <c r="I14" s="117">
        <v>19.047619047619047</v>
      </c>
      <c r="J14" s="119">
        <v>6.0790273556231007</v>
      </c>
    </row>
    <row r="15" spans="1:12" ht="14.1" customHeight="1" x14ac:dyDescent="0.2">
      <c r="A15" s="126" t="s">
        <v>87</v>
      </c>
      <c r="B15" s="117">
        <v>13.333333333333334</v>
      </c>
      <c r="C15" s="117">
        <v>7.9545454545454541</v>
      </c>
      <c r="D15" s="117">
        <v>0</v>
      </c>
      <c r="E15" s="117">
        <v>5.5555555555555554</v>
      </c>
      <c r="F15" s="117">
        <v>0</v>
      </c>
      <c r="G15" s="117">
        <v>2.2727272727272729</v>
      </c>
      <c r="H15" s="117">
        <v>11.76470588235294</v>
      </c>
      <c r="I15" s="117">
        <v>0</v>
      </c>
      <c r="J15" s="119">
        <v>6.3829787234042552</v>
      </c>
    </row>
    <row r="16" spans="1:12" ht="14.1" customHeight="1" x14ac:dyDescent="0.2">
      <c r="A16" s="126" t="s">
        <v>33</v>
      </c>
      <c r="B16" s="117">
        <v>0</v>
      </c>
      <c r="C16" s="117">
        <v>3.4090909090909087</v>
      </c>
      <c r="D16" s="117">
        <v>0</v>
      </c>
      <c r="E16" s="117">
        <v>0</v>
      </c>
      <c r="F16" s="117">
        <v>0</v>
      </c>
      <c r="G16" s="117">
        <v>2.2727272727272729</v>
      </c>
      <c r="H16" s="117">
        <v>11.76470588235294</v>
      </c>
      <c r="I16" s="117">
        <v>0</v>
      </c>
      <c r="J16" s="119">
        <v>2.735562310030395</v>
      </c>
    </row>
    <row r="17" spans="1:10" ht="14.1" customHeight="1" x14ac:dyDescent="0.2">
      <c r="A17" s="126" t="s">
        <v>35</v>
      </c>
      <c r="B17" s="117">
        <v>0</v>
      </c>
      <c r="C17" s="117">
        <v>1.7045454545454544</v>
      </c>
      <c r="D17" s="117">
        <v>0</v>
      </c>
      <c r="E17" s="117">
        <v>0</v>
      </c>
      <c r="F17" s="117">
        <v>50</v>
      </c>
      <c r="G17" s="117">
        <v>0</v>
      </c>
      <c r="H17" s="117">
        <v>5.8823529411764701</v>
      </c>
      <c r="I17" s="117">
        <v>0</v>
      </c>
      <c r="J17" s="119">
        <v>1.5197568389057752</v>
      </c>
    </row>
    <row r="18" spans="1:10" ht="14.1" customHeight="1" x14ac:dyDescent="0.2">
      <c r="A18" s="126" t="s">
        <v>165</v>
      </c>
      <c r="B18" s="117">
        <v>6.666666666666667</v>
      </c>
      <c r="C18" s="117">
        <v>2.2727272727272729</v>
      </c>
      <c r="D18" s="117">
        <v>0</v>
      </c>
      <c r="E18" s="117">
        <v>2.7777777777777777</v>
      </c>
      <c r="F18" s="117">
        <v>0</v>
      </c>
      <c r="G18" s="117">
        <v>4.5454545454545459</v>
      </c>
      <c r="H18" s="117">
        <v>0</v>
      </c>
      <c r="I18" s="117">
        <v>0</v>
      </c>
      <c r="J18" s="119">
        <v>2.43161094224924</v>
      </c>
    </row>
    <row r="19" spans="1:10" ht="14.1" customHeight="1" x14ac:dyDescent="0.2">
      <c r="A19" s="126" t="s">
        <v>36</v>
      </c>
      <c r="B19" s="117">
        <v>0</v>
      </c>
      <c r="C19" s="117">
        <v>1.1363636363636365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0.60790273556231</v>
      </c>
    </row>
    <row r="20" spans="1:10" ht="14.1" customHeight="1" x14ac:dyDescent="0.2">
      <c r="A20" s="126" t="s">
        <v>37</v>
      </c>
      <c r="B20" s="117">
        <v>0</v>
      </c>
      <c r="C20" s="117">
        <v>10.227272727272728</v>
      </c>
      <c r="D20" s="117">
        <v>0</v>
      </c>
      <c r="E20" s="117">
        <v>16.666666666666664</v>
      </c>
      <c r="F20" s="117">
        <v>0</v>
      </c>
      <c r="G20" s="117">
        <v>2.2727272727272729</v>
      </c>
      <c r="H20" s="117">
        <v>5.8823529411764701</v>
      </c>
      <c r="I20" s="117">
        <v>4.7619047619047619</v>
      </c>
      <c r="J20" s="119">
        <v>8.2066869300911858</v>
      </c>
    </row>
    <row r="21" spans="1:10" ht="14.1" customHeight="1" x14ac:dyDescent="0.2">
      <c r="A21" s="126" t="s">
        <v>103</v>
      </c>
      <c r="B21" s="117">
        <v>0</v>
      </c>
      <c r="C21" s="117">
        <v>0</v>
      </c>
      <c r="D21" s="117">
        <v>0</v>
      </c>
      <c r="E21" s="117">
        <v>2.7777777777777777</v>
      </c>
      <c r="F21" s="117">
        <v>0</v>
      </c>
      <c r="G21" s="117">
        <v>0</v>
      </c>
      <c r="H21" s="117">
        <v>0</v>
      </c>
      <c r="I21" s="117">
        <v>0</v>
      </c>
      <c r="J21" s="119">
        <v>0.303951367781155</v>
      </c>
    </row>
    <row r="22" spans="1:10" ht="14.1" customHeight="1" x14ac:dyDescent="0.2">
      <c r="A22" s="126" t="s">
        <v>104</v>
      </c>
      <c r="B22" s="117">
        <v>0</v>
      </c>
      <c r="C22" s="117">
        <v>0</v>
      </c>
      <c r="D22" s="117">
        <v>0</v>
      </c>
      <c r="E22" s="117">
        <v>2.7777777777777777</v>
      </c>
      <c r="F22" s="117">
        <v>0</v>
      </c>
      <c r="G22" s="117">
        <v>0</v>
      </c>
      <c r="H22" s="117">
        <v>0</v>
      </c>
      <c r="I22" s="117">
        <v>0</v>
      </c>
      <c r="J22" s="119">
        <v>0.303951367781155</v>
      </c>
    </row>
    <row r="23" spans="1:10" ht="14.1" customHeight="1" x14ac:dyDescent="0.2">
      <c r="A23" s="126" t="s">
        <v>27</v>
      </c>
      <c r="B23" s="117">
        <v>0</v>
      </c>
      <c r="C23" s="117">
        <v>0.56818181818181823</v>
      </c>
      <c r="D23" s="117">
        <v>17.647058823529413</v>
      </c>
      <c r="E23" s="117">
        <v>0</v>
      </c>
      <c r="F23" s="117">
        <v>0</v>
      </c>
      <c r="G23" s="117">
        <v>2.2727272727272729</v>
      </c>
      <c r="H23" s="117">
        <v>0</v>
      </c>
      <c r="I23" s="117">
        <v>4.7619047619047619</v>
      </c>
      <c r="J23" s="119">
        <v>2.1276595744680851</v>
      </c>
    </row>
    <row r="24" spans="1:10" s="30" customFormat="1" ht="14.1" customHeight="1" x14ac:dyDescent="0.2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wMtmdPQzbmy6L9YeUBdSF4GKSqrNZPQw7QGGhxi8/UrNfXXFzs8I2pwjEbQB1Gx5g65Lnxkr3gL+8Q6GAcVf2w==" saltValue="Z8ZSOJjax1UTcYZ8pfyV1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7109375" style="3" customWidth="1"/>
    <col min="8" max="16384" width="11.5703125" style="3"/>
  </cols>
  <sheetData>
    <row r="1" spans="1:7" ht="27.75" customHeight="1" x14ac:dyDescent="0.3">
      <c r="A1" s="195" t="s">
        <v>141</v>
      </c>
      <c r="B1" s="209"/>
      <c r="C1" s="209"/>
      <c r="D1" s="209"/>
      <c r="E1" s="209"/>
      <c r="F1" s="209"/>
      <c r="G1" s="209"/>
    </row>
    <row r="2" spans="1:7" ht="19.899999999999999" customHeight="1" x14ac:dyDescent="0.3">
      <c r="B2" s="24"/>
      <c r="C2" s="24"/>
      <c r="D2" s="24"/>
      <c r="E2" s="24"/>
      <c r="F2" s="24"/>
      <c r="G2" s="7" t="s">
        <v>72</v>
      </c>
    </row>
    <row r="3" spans="1:7" s="4" customFormat="1" ht="48" customHeight="1" x14ac:dyDescent="0.2">
      <c r="A3" s="113" t="s">
        <v>199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5" customHeight="1" x14ac:dyDescent="0.3">
      <c r="A4" s="126" t="s">
        <v>29</v>
      </c>
      <c r="B4" s="147">
        <v>4</v>
      </c>
      <c r="C4" s="147">
        <v>8</v>
      </c>
      <c r="D4" s="147">
        <v>13</v>
      </c>
      <c r="E4" s="147">
        <v>11</v>
      </c>
      <c r="F4" s="147">
        <v>2</v>
      </c>
      <c r="G4" s="148">
        <v>38</v>
      </c>
    </row>
    <row r="5" spans="1:7" ht="15" customHeight="1" x14ac:dyDescent="0.3">
      <c r="A5" s="126" t="s">
        <v>31</v>
      </c>
      <c r="B5" s="149">
        <v>8</v>
      </c>
      <c r="C5" s="149">
        <v>3</v>
      </c>
      <c r="D5" s="149">
        <v>0</v>
      </c>
      <c r="E5" s="149">
        <v>1</v>
      </c>
      <c r="F5" s="149">
        <v>0</v>
      </c>
      <c r="G5" s="150">
        <v>12</v>
      </c>
    </row>
    <row r="6" spans="1:7" ht="15" customHeight="1" x14ac:dyDescent="0.3">
      <c r="A6" s="126" t="s">
        <v>43</v>
      </c>
      <c r="B6" s="149">
        <v>4</v>
      </c>
      <c r="C6" s="149">
        <v>0</v>
      </c>
      <c r="D6" s="149">
        <v>1</v>
      </c>
      <c r="E6" s="149">
        <v>1</v>
      </c>
      <c r="F6" s="149">
        <v>0</v>
      </c>
      <c r="G6" s="150">
        <v>6</v>
      </c>
    </row>
    <row r="7" spans="1:7" ht="15" customHeight="1" x14ac:dyDescent="0.3">
      <c r="A7" s="126" t="s">
        <v>91</v>
      </c>
      <c r="B7" s="149">
        <v>4</v>
      </c>
      <c r="C7" s="149">
        <v>5</v>
      </c>
      <c r="D7" s="149">
        <v>4</v>
      </c>
      <c r="E7" s="149">
        <v>2</v>
      </c>
      <c r="F7" s="149">
        <v>3</v>
      </c>
      <c r="G7" s="150">
        <v>18</v>
      </c>
    </row>
    <row r="8" spans="1:7" ht="15" customHeight="1" x14ac:dyDescent="0.3">
      <c r="A8" s="126" t="s">
        <v>30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3">
      <c r="A9" s="126" t="s">
        <v>93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3">
      <c r="A10" s="126" t="s">
        <v>94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3">
      <c r="A11" s="126" t="s">
        <v>207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3">
      <c r="A12" s="126" t="s">
        <v>41</v>
      </c>
      <c r="B12" s="149">
        <v>18</v>
      </c>
      <c r="C12" s="149">
        <v>16</v>
      </c>
      <c r="D12" s="149">
        <v>26</v>
      </c>
      <c r="E12" s="149">
        <v>41</v>
      </c>
      <c r="F12" s="149">
        <v>13</v>
      </c>
      <c r="G12" s="150">
        <v>114</v>
      </c>
    </row>
    <row r="13" spans="1:7" ht="15" customHeight="1" x14ac:dyDescent="0.3">
      <c r="A13" s="126" t="s">
        <v>97</v>
      </c>
      <c r="B13" s="149">
        <v>4</v>
      </c>
      <c r="C13" s="149">
        <v>8</v>
      </c>
      <c r="D13" s="149">
        <v>2</v>
      </c>
      <c r="E13" s="149">
        <v>3</v>
      </c>
      <c r="F13" s="149">
        <v>1</v>
      </c>
      <c r="G13" s="150">
        <v>18</v>
      </c>
    </row>
    <row r="14" spans="1:7" ht="15" customHeight="1" x14ac:dyDescent="0.3">
      <c r="A14" s="126" t="s">
        <v>98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3">
      <c r="A15" s="126" t="s">
        <v>87</v>
      </c>
      <c r="B15" s="149">
        <v>2</v>
      </c>
      <c r="C15" s="149">
        <v>3</v>
      </c>
      <c r="D15" s="149">
        <v>7</v>
      </c>
      <c r="E15" s="149">
        <v>7</v>
      </c>
      <c r="F15" s="149">
        <v>2</v>
      </c>
      <c r="G15" s="150">
        <v>21</v>
      </c>
    </row>
    <row r="16" spans="1:7" ht="15" customHeight="1" x14ac:dyDescent="0.3">
      <c r="A16" s="126" t="s">
        <v>33</v>
      </c>
      <c r="B16" s="149">
        <v>2</v>
      </c>
      <c r="C16" s="149">
        <v>2</v>
      </c>
      <c r="D16" s="149">
        <v>0</v>
      </c>
      <c r="E16" s="149">
        <v>5</v>
      </c>
      <c r="F16" s="149">
        <v>0</v>
      </c>
      <c r="G16" s="150">
        <v>9</v>
      </c>
    </row>
    <row r="17" spans="1:7" ht="15" customHeight="1" x14ac:dyDescent="0.3">
      <c r="A17" s="126" t="s">
        <v>35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3">
      <c r="A18" s="126" t="s">
        <v>165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3">
      <c r="A19" s="126" t="s">
        <v>36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3">
      <c r="A20" s="126" t="s">
        <v>37</v>
      </c>
      <c r="B20" s="149">
        <v>14</v>
      </c>
      <c r="C20" s="149">
        <v>7</v>
      </c>
      <c r="D20" s="149">
        <v>1</v>
      </c>
      <c r="E20" s="149">
        <v>2</v>
      </c>
      <c r="F20" s="149">
        <v>2</v>
      </c>
      <c r="G20" s="150">
        <v>26</v>
      </c>
    </row>
    <row r="21" spans="1:7" ht="15" customHeight="1" x14ac:dyDescent="0.3">
      <c r="A21" s="126" t="s">
        <v>103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3">
      <c r="A22" s="126" t="s">
        <v>104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3">
      <c r="A23" s="126" t="s">
        <v>27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3">
      <c r="A24" s="127" t="s">
        <v>11</v>
      </c>
      <c r="B24" s="151">
        <v>73</v>
      </c>
      <c r="C24" s="151">
        <v>68</v>
      </c>
      <c r="D24" s="151">
        <v>69</v>
      </c>
      <c r="E24" s="151">
        <v>86</v>
      </c>
      <c r="F24" s="151">
        <v>31</v>
      </c>
      <c r="G24" s="150">
        <v>327</v>
      </c>
    </row>
    <row r="25" spans="1:7" ht="15" customHeight="1" x14ac:dyDescent="0.3"/>
    <row r="26" spans="1:7" ht="15" customHeight="1" x14ac:dyDescent="0.3"/>
  </sheetData>
  <sheetProtection algorithmName="SHA-512" hashValue="6egWgKKGyrbIHfBeoLwl/yGUQVWk17EyDzQ/sZxO79ZtBIVNsEm/DIEe2ha+cVCJz2VB40bl0Mhl8brON3y6Qg==" saltValue="X2zIutWj93zLfxoiXkksCA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7109375" style="26" customWidth="1"/>
    <col min="8" max="16384" width="11.5703125" style="26"/>
  </cols>
  <sheetData>
    <row r="1" spans="1:7" ht="30" customHeight="1" x14ac:dyDescent="0.2">
      <c r="A1" s="203" t="s">
        <v>312</v>
      </c>
      <c r="B1" s="204"/>
      <c r="C1" s="204"/>
      <c r="D1" s="204"/>
      <c r="E1" s="204"/>
      <c r="F1" s="204"/>
      <c r="G1" s="204"/>
    </row>
    <row r="2" spans="1:7" ht="19.899999999999999" customHeight="1" x14ac:dyDescent="0.2">
      <c r="G2" s="25" t="s">
        <v>70</v>
      </c>
    </row>
    <row r="3" spans="1:7" s="29" customFormat="1" ht="45.75" customHeight="1" x14ac:dyDescent="0.2">
      <c r="A3" s="113" t="s">
        <v>199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2.95" customHeight="1" x14ac:dyDescent="0.2">
      <c r="A4" s="126" t="s">
        <v>29</v>
      </c>
      <c r="B4" s="152">
        <v>10.526315789473683</v>
      </c>
      <c r="C4" s="152">
        <v>21.052631578947366</v>
      </c>
      <c r="D4" s="152">
        <v>34.210526315789473</v>
      </c>
      <c r="E4" s="152">
        <v>28.947368421052634</v>
      </c>
      <c r="F4" s="152">
        <v>5.2631578947368416</v>
      </c>
      <c r="G4" s="153">
        <v>100</v>
      </c>
    </row>
    <row r="5" spans="1:7" ht="12.95" customHeight="1" x14ac:dyDescent="0.2">
      <c r="A5" s="126" t="s">
        <v>31</v>
      </c>
      <c r="B5" s="154">
        <v>66.666666666666657</v>
      </c>
      <c r="C5" s="154">
        <v>25</v>
      </c>
      <c r="D5" s="154">
        <v>0</v>
      </c>
      <c r="E5" s="154">
        <v>8.3333333333333321</v>
      </c>
      <c r="F5" s="154">
        <v>0</v>
      </c>
      <c r="G5" s="155">
        <v>100</v>
      </c>
    </row>
    <row r="6" spans="1:7" ht="12.95" customHeight="1" x14ac:dyDescent="0.2">
      <c r="A6" s="126" t="s">
        <v>43</v>
      </c>
      <c r="B6" s="154">
        <v>66.666666666666657</v>
      </c>
      <c r="C6" s="154">
        <v>0</v>
      </c>
      <c r="D6" s="154">
        <v>16.666666666666664</v>
      </c>
      <c r="E6" s="154">
        <v>16.666666666666664</v>
      </c>
      <c r="F6" s="154">
        <v>0</v>
      </c>
      <c r="G6" s="155">
        <v>100</v>
      </c>
    </row>
    <row r="7" spans="1:7" ht="12.95" customHeight="1" x14ac:dyDescent="0.2">
      <c r="A7" s="126" t="s">
        <v>91</v>
      </c>
      <c r="B7" s="154">
        <v>22.222222222222221</v>
      </c>
      <c r="C7" s="154">
        <v>27.777777777777779</v>
      </c>
      <c r="D7" s="154">
        <v>22.222222222222221</v>
      </c>
      <c r="E7" s="154">
        <v>11.111111111111111</v>
      </c>
      <c r="F7" s="154">
        <v>16.666666666666664</v>
      </c>
      <c r="G7" s="155">
        <v>100</v>
      </c>
    </row>
    <row r="8" spans="1:7" ht="12.95" customHeight="1" x14ac:dyDescent="0.2">
      <c r="A8" s="126" t="s">
        <v>30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2.95" customHeight="1" x14ac:dyDescent="0.2">
      <c r="A9" s="126" t="s">
        <v>93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2.95" customHeight="1" x14ac:dyDescent="0.2">
      <c r="A10" s="126" t="s">
        <v>94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2.95" customHeight="1" x14ac:dyDescent="0.2">
      <c r="A11" s="126" t="s">
        <v>207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2.95" customHeight="1" x14ac:dyDescent="0.2">
      <c r="A12" s="126" t="s">
        <v>41</v>
      </c>
      <c r="B12" s="154">
        <v>15.789473684210526</v>
      </c>
      <c r="C12" s="154">
        <v>14.035087719298245</v>
      </c>
      <c r="D12" s="154">
        <v>22.807017543859647</v>
      </c>
      <c r="E12" s="154">
        <v>35.964912280701753</v>
      </c>
      <c r="F12" s="154">
        <v>11.403508771929824</v>
      </c>
      <c r="G12" s="155">
        <v>100</v>
      </c>
    </row>
    <row r="13" spans="1:7" ht="12.95" customHeight="1" x14ac:dyDescent="0.2">
      <c r="A13" s="126" t="s">
        <v>97</v>
      </c>
      <c r="B13" s="154">
        <v>22.222222222222221</v>
      </c>
      <c r="C13" s="154">
        <v>44.444444444444443</v>
      </c>
      <c r="D13" s="154">
        <v>11.111111111111111</v>
      </c>
      <c r="E13" s="154">
        <v>16.666666666666664</v>
      </c>
      <c r="F13" s="154">
        <v>5.5555555555555554</v>
      </c>
      <c r="G13" s="155">
        <v>100</v>
      </c>
    </row>
    <row r="14" spans="1:7" ht="12.95" customHeight="1" x14ac:dyDescent="0.2">
      <c r="A14" s="126" t="s">
        <v>98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2.95" customHeight="1" x14ac:dyDescent="0.2">
      <c r="A15" s="126" t="s">
        <v>87</v>
      </c>
      <c r="B15" s="154">
        <v>9.5238095238095237</v>
      </c>
      <c r="C15" s="154">
        <v>14.285714285714285</v>
      </c>
      <c r="D15" s="154">
        <v>33.333333333333329</v>
      </c>
      <c r="E15" s="154">
        <v>33.333333333333329</v>
      </c>
      <c r="F15" s="154">
        <v>9.5238095238095237</v>
      </c>
      <c r="G15" s="155">
        <v>100</v>
      </c>
    </row>
    <row r="16" spans="1:7" ht="12.95" customHeight="1" x14ac:dyDescent="0.2">
      <c r="A16" s="126" t="s">
        <v>33</v>
      </c>
      <c r="B16" s="154">
        <v>22.222222222222221</v>
      </c>
      <c r="C16" s="154">
        <v>22.222222222222221</v>
      </c>
      <c r="D16" s="154">
        <v>0</v>
      </c>
      <c r="E16" s="154">
        <v>55.555555555555557</v>
      </c>
      <c r="F16" s="154">
        <v>0</v>
      </c>
      <c r="G16" s="155">
        <v>100</v>
      </c>
    </row>
    <row r="17" spans="1:7" ht="12.95" customHeight="1" x14ac:dyDescent="0.2">
      <c r="A17" s="126" t="s">
        <v>35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2.95" customHeight="1" x14ac:dyDescent="0.2">
      <c r="A18" s="126" t="s">
        <v>165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2.95" customHeight="1" x14ac:dyDescent="0.2">
      <c r="A19" s="126" t="s">
        <v>36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2.95" customHeight="1" x14ac:dyDescent="0.2">
      <c r="A20" s="126" t="s">
        <v>37</v>
      </c>
      <c r="B20" s="154">
        <v>53.846153846153847</v>
      </c>
      <c r="C20" s="154">
        <v>26.923076923076923</v>
      </c>
      <c r="D20" s="154">
        <v>3.8461538461538463</v>
      </c>
      <c r="E20" s="154">
        <v>7.6923076923076925</v>
      </c>
      <c r="F20" s="154">
        <v>7.6923076923076925</v>
      </c>
      <c r="G20" s="155">
        <v>100</v>
      </c>
    </row>
    <row r="21" spans="1:7" ht="12.95" customHeight="1" x14ac:dyDescent="0.2">
      <c r="A21" s="126" t="s">
        <v>103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2.95" customHeight="1" x14ac:dyDescent="0.2">
      <c r="A22" s="126" t="s">
        <v>104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2.95" customHeight="1" x14ac:dyDescent="0.2">
      <c r="A23" s="126" t="s">
        <v>27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2.95" customHeight="1" x14ac:dyDescent="0.2">
      <c r="A24" s="127" t="s">
        <v>11</v>
      </c>
      <c r="B24" s="156">
        <v>22.324159021406729</v>
      </c>
      <c r="C24" s="156">
        <v>20.795107033639145</v>
      </c>
      <c r="D24" s="156">
        <v>21.100917431192663</v>
      </c>
      <c r="E24" s="156">
        <v>26.299694189602445</v>
      </c>
      <c r="F24" s="156">
        <v>9.4801223241590211</v>
      </c>
      <c r="G24" s="155">
        <v>100</v>
      </c>
    </row>
    <row r="25" spans="1:7" ht="15" customHeight="1" x14ac:dyDescent="0.2"/>
    <row r="26" spans="1:7" ht="15" customHeight="1" x14ac:dyDescent="0.2"/>
  </sheetData>
  <sheetProtection algorithmName="SHA-512" hashValue="TQPp+uhjMTBpr+OhtIyd6B17o9mzTdOx8AFjI6nAiA/GKM/STfMbr2fAKxd+ppESUgSH6ttw8B/81+Sq1LdTfQ==" saltValue="ejsOPvnnz3RlZjzKxH7seg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0" customWidth="1"/>
    <col min="2" max="2" width="10.28515625" style="26" bestFit="1" customWidth="1"/>
    <col min="3" max="3" width="8.7109375" style="26" bestFit="1" customWidth="1"/>
    <col min="4" max="4" width="12.140625" style="26" bestFit="1" customWidth="1"/>
    <col min="5" max="5" width="12.71093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28515625" style="26" customWidth="1"/>
    <col min="10" max="16384" width="11.5703125" style="26"/>
  </cols>
  <sheetData>
    <row r="1" spans="1:9" ht="18" customHeight="1" x14ac:dyDescent="0.2">
      <c r="A1" s="203" t="s">
        <v>147</v>
      </c>
      <c r="B1" s="204"/>
      <c r="C1" s="204"/>
      <c r="D1" s="204"/>
      <c r="E1" s="204"/>
      <c r="F1" s="204"/>
      <c r="G1" s="204"/>
      <c r="H1" s="204"/>
      <c r="I1" s="204"/>
    </row>
    <row r="2" spans="1:9" ht="19.899999999999999" customHeight="1" x14ac:dyDescent="0.2">
      <c r="A2" s="55"/>
      <c r="B2" s="40"/>
      <c r="C2" s="40"/>
      <c r="D2" s="40"/>
      <c r="E2" s="40"/>
      <c r="F2" s="40"/>
      <c r="G2" s="40"/>
      <c r="H2" s="95"/>
      <c r="I2" s="60" t="s">
        <v>82</v>
      </c>
    </row>
    <row r="3" spans="1:9" ht="60" customHeight="1" x14ac:dyDescent="0.2">
      <c r="A3" s="73" t="s">
        <v>208</v>
      </c>
      <c r="B3" s="128" t="s">
        <v>81</v>
      </c>
      <c r="C3" s="128" t="s">
        <v>148</v>
      </c>
      <c r="D3" s="176" t="s">
        <v>212</v>
      </c>
      <c r="E3" s="176" t="s">
        <v>210</v>
      </c>
      <c r="F3" s="177" t="s">
        <v>209</v>
      </c>
      <c r="G3" s="177" t="s">
        <v>211</v>
      </c>
      <c r="H3" s="177" t="s">
        <v>80</v>
      </c>
      <c r="I3" s="178" t="s">
        <v>79</v>
      </c>
    </row>
    <row r="4" spans="1:9" ht="21" customHeight="1" x14ac:dyDescent="0.2">
      <c r="A4" s="131" t="s">
        <v>74</v>
      </c>
      <c r="B4" s="180">
        <v>18</v>
      </c>
      <c r="C4" s="180">
        <v>24</v>
      </c>
      <c r="D4" s="180">
        <v>11</v>
      </c>
      <c r="E4" s="180">
        <v>53</v>
      </c>
      <c r="F4" s="180">
        <v>4</v>
      </c>
      <c r="G4" s="180">
        <v>3</v>
      </c>
      <c r="H4" s="180">
        <v>13</v>
      </c>
      <c r="I4" s="181">
        <v>73</v>
      </c>
    </row>
    <row r="5" spans="1:9" ht="21" customHeight="1" x14ac:dyDescent="0.2">
      <c r="A5" s="129" t="s">
        <v>75</v>
      </c>
      <c r="B5" s="180">
        <v>22</v>
      </c>
      <c r="C5" s="180">
        <v>14</v>
      </c>
      <c r="D5" s="180">
        <v>9</v>
      </c>
      <c r="E5" s="180">
        <v>45</v>
      </c>
      <c r="F5" s="180">
        <v>5</v>
      </c>
      <c r="G5" s="180">
        <v>1</v>
      </c>
      <c r="H5" s="180">
        <v>17</v>
      </c>
      <c r="I5" s="181">
        <v>68</v>
      </c>
    </row>
    <row r="6" spans="1:9" ht="21" customHeight="1" x14ac:dyDescent="0.2">
      <c r="A6" s="179" t="s">
        <v>76</v>
      </c>
      <c r="B6" s="180">
        <v>37</v>
      </c>
      <c r="C6" s="180">
        <v>11</v>
      </c>
      <c r="D6" s="180">
        <v>7</v>
      </c>
      <c r="E6" s="180">
        <v>55</v>
      </c>
      <c r="F6" s="180">
        <v>1</v>
      </c>
      <c r="G6" s="180">
        <v>6</v>
      </c>
      <c r="H6" s="180">
        <v>7</v>
      </c>
      <c r="I6" s="181">
        <v>69</v>
      </c>
    </row>
    <row r="7" spans="1:9" ht="21" customHeight="1" x14ac:dyDescent="0.2">
      <c r="A7" s="129" t="s">
        <v>77</v>
      </c>
      <c r="B7" s="180">
        <v>64</v>
      </c>
      <c r="C7" s="180">
        <v>1</v>
      </c>
      <c r="D7" s="180">
        <v>1</v>
      </c>
      <c r="E7" s="180">
        <v>66</v>
      </c>
      <c r="F7" s="180">
        <v>4</v>
      </c>
      <c r="G7" s="180">
        <v>1</v>
      </c>
      <c r="H7" s="180">
        <v>15</v>
      </c>
      <c r="I7" s="181">
        <v>86</v>
      </c>
    </row>
    <row r="8" spans="1:9" ht="21" customHeight="1" x14ac:dyDescent="0.2">
      <c r="A8" s="129" t="s">
        <v>78</v>
      </c>
      <c r="B8" s="180">
        <v>22</v>
      </c>
      <c r="C8" s="180">
        <v>0</v>
      </c>
      <c r="D8" s="180">
        <v>0</v>
      </c>
      <c r="E8" s="180">
        <v>22</v>
      </c>
      <c r="F8" s="180">
        <v>0</v>
      </c>
      <c r="G8" s="180">
        <v>2</v>
      </c>
      <c r="H8" s="180">
        <v>7</v>
      </c>
      <c r="I8" s="181">
        <v>31</v>
      </c>
    </row>
    <row r="9" spans="1:9" ht="21" customHeight="1" x14ac:dyDescent="0.2">
      <c r="A9" s="129" t="s">
        <v>11</v>
      </c>
      <c r="B9" s="182">
        <v>163</v>
      </c>
      <c r="C9" s="182">
        <v>50</v>
      </c>
      <c r="D9" s="182">
        <v>28</v>
      </c>
      <c r="E9" s="182">
        <v>241</v>
      </c>
      <c r="F9" s="182">
        <v>14</v>
      </c>
      <c r="G9" s="182">
        <v>13</v>
      </c>
      <c r="H9" s="182">
        <v>59</v>
      </c>
      <c r="I9" s="181">
        <v>327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6"/>
    </row>
    <row r="16" spans="1:9" ht="15" customHeight="1" x14ac:dyDescent="0.2"/>
  </sheetData>
  <sheetProtection algorithmName="SHA-512" hashValue="g5853D9sg7F8AUEksj3HFj3X3cyupnhMSRKwQfO7Ofk5oYR0YoQFowi6tiPNXL5HEzHdKU9kRnP2PzytAI7AFQ==" saltValue="ll0LYdh0IatwDAr8UyIAcg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O1" zoomScaleNormal="100" workbookViewId="0">
      <selection activeCell="T1" sqref="T1"/>
    </sheetView>
  </sheetViews>
  <sheetFormatPr baseColWidth="10" defaultColWidth="4.42578125" defaultRowHeight="12.75" x14ac:dyDescent="0.2"/>
  <cols>
    <col min="1" max="11" width="16.42578125" style="26" hidden="1" customWidth="1"/>
    <col min="12" max="12" width="3.28515625" style="26" hidden="1" customWidth="1"/>
    <col min="13" max="14" width="0" style="26" hidden="1" customWidth="1"/>
    <col min="15" max="18" width="4.42578125" style="26"/>
    <col min="19" max="19" width="64.140625" style="26" customWidth="1"/>
    <col min="20" max="16384" width="4.42578125" style="26"/>
  </cols>
  <sheetData>
    <row r="1" spans="1:19" ht="23.25" customHeight="1" x14ac:dyDescent="0.2">
      <c r="A1" s="160" t="s">
        <v>254</v>
      </c>
      <c r="B1" s="161" t="s">
        <v>255</v>
      </c>
      <c r="C1" s="161" t="s">
        <v>256</v>
      </c>
      <c r="D1" s="162"/>
      <c r="E1" s="2"/>
      <c r="F1" s="168" t="s">
        <v>259</v>
      </c>
      <c r="G1" s="163" t="s">
        <v>255</v>
      </c>
      <c r="H1" s="163" t="s">
        <v>256</v>
      </c>
      <c r="I1" s="2"/>
      <c r="J1" s="162"/>
      <c r="K1" s="162"/>
      <c r="M1" s="201" t="s">
        <v>149</v>
      </c>
      <c r="N1" s="201"/>
      <c r="O1" s="201"/>
      <c r="P1" s="201"/>
      <c r="Q1" s="201"/>
      <c r="R1" s="201"/>
      <c r="S1" s="201"/>
    </row>
    <row r="2" spans="1:19" ht="18" customHeight="1" x14ac:dyDescent="0.2">
      <c r="A2" s="164" t="str">
        <f>CONCATENATE(VLOOKUP(F2,$J$2:$K$21,2,FALSE)," (",B2,"/",D2,")*")</f>
        <v>Varios (3/7)*</v>
      </c>
      <c r="B2" s="167">
        <v>3</v>
      </c>
      <c r="C2" s="167">
        <v>4</v>
      </c>
      <c r="D2" s="165">
        <f>B2+C2</f>
        <v>7</v>
      </c>
      <c r="E2"/>
      <c r="F2" s="166" t="s">
        <v>27</v>
      </c>
      <c r="G2" s="167">
        <v>3</v>
      </c>
      <c r="H2" s="167">
        <v>4</v>
      </c>
      <c r="I2"/>
      <c r="J2" s="164" t="s">
        <v>44</v>
      </c>
      <c r="K2" s="164" t="s">
        <v>44</v>
      </c>
      <c r="S2" s="25" t="s">
        <v>69</v>
      </c>
    </row>
    <row r="3" spans="1:19" x14ac:dyDescent="0.2">
      <c r="A3" s="164" t="str">
        <f>CONCATENATE(VLOOKUP(F3,$J$2:$K$21,2,FALSE)," (",B3,"/",D3,")*")</f>
        <v>Cantabria (0/2)*</v>
      </c>
      <c r="B3" s="167">
        <v>0</v>
      </c>
      <c r="C3" s="167">
        <v>2</v>
      </c>
      <c r="D3" s="165">
        <f t="shared" ref="D3:D21" si="0">B3+C3</f>
        <v>2</v>
      </c>
      <c r="E3"/>
      <c r="F3" s="166" t="s">
        <v>32</v>
      </c>
      <c r="G3" s="167">
        <v>0</v>
      </c>
      <c r="H3" s="167">
        <v>2</v>
      </c>
      <c r="I3"/>
      <c r="J3" s="164" t="s">
        <v>31</v>
      </c>
      <c r="K3" s="164" t="s">
        <v>31</v>
      </c>
    </row>
    <row r="4" spans="1:19" x14ac:dyDescent="0.2">
      <c r="A4" s="164" t="str">
        <f t="shared" ref="A4:A21" si="1">CONCATENATE(VLOOKUP(F4,$J$2:$K$21,2,FALSE)," (",B4,"/",D4,")*")</f>
        <v>C. - La Mancha (0/3)*</v>
      </c>
      <c r="B4" s="167">
        <v>0</v>
      </c>
      <c r="C4" s="167">
        <v>3</v>
      </c>
      <c r="D4" s="165">
        <f t="shared" si="0"/>
        <v>3</v>
      </c>
      <c r="E4"/>
      <c r="F4" s="166" t="s">
        <v>49</v>
      </c>
      <c r="G4" s="167">
        <v>0</v>
      </c>
      <c r="H4" s="167">
        <v>3</v>
      </c>
      <c r="I4"/>
      <c r="J4" s="164" t="s">
        <v>30</v>
      </c>
      <c r="K4" s="164" t="s">
        <v>30</v>
      </c>
    </row>
    <row r="5" spans="1:19" x14ac:dyDescent="0.2">
      <c r="A5" s="164" t="str">
        <f t="shared" si="1"/>
        <v>La Rioja (0/2)*</v>
      </c>
      <c r="B5" s="167">
        <v>0</v>
      </c>
      <c r="C5" s="167">
        <v>2</v>
      </c>
      <c r="D5" s="165">
        <f t="shared" si="0"/>
        <v>2</v>
      </c>
      <c r="E5"/>
      <c r="F5" s="166" t="s">
        <v>36</v>
      </c>
      <c r="G5" s="167">
        <v>0</v>
      </c>
      <c r="H5" s="167">
        <v>2</v>
      </c>
      <c r="I5"/>
      <c r="J5" s="164" t="s">
        <v>32</v>
      </c>
      <c r="K5" s="164" t="s">
        <v>32</v>
      </c>
    </row>
    <row r="6" spans="1:19" x14ac:dyDescent="0.2">
      <c r="A6" s="164" t="str">
        <f t="shared" si="1"/>
        <v>Ceuta (0/1)*</v>
      </c>
      <c r="B6" s="167">
        <v>0</v>
      </c>
      <c r="C6" s="167">
        <v>1</v>
      </c>
      <c r="D6" s="165">
        <f t="shared" si="0"/>
        <v>1</v>
      </c>
      <c r="E6"/>
      <c r="F6" s="166" t="s">
        <v>52</v>
      </c>
      <c r="G6" s="167">
        <v>0</v>
      </c>
      <c r="H6" s="167">
        <v>1</v>
      </c>
      <c r="I6"/>
      <c r="J6" s="164" t="s">
        <v>49</v>
      </c>
      <c r="K6" s="164" t="s">
        <v>115</v>
      </c>
    </row>
    <row r="7" spans="1:19" x14ac:dyDescent="0.2">
      <c r="A7" s="164" t="str">
        <f t="shared" si="1"/>
        <v>Melilla (0/1)*</v>
      </c>
      <c r="B7" s="167">
        <v>0</v>
      </c>
      <c r="C7" s="167">
        <v>1</v>
      </c>
      <c r="D7" s="165">
        <f t="shared" si="0"/>
        <v>1</v>
      </c>
      <c r="E7"/>
      <c r="F7" s="166" t="s">
        <v>53</v>
      </c>
      <c r="G7" s="167">
        <v>0</v>
      </c>
      <c r="H7" s="167">
        <v>1</v>
      </c>
      <c r="I7"/>
      <c r="J7" s="164" t="s">
        <v>40</v>
      </c>
      <c r="K7" s="164" t="s">
        <v>40</v>
      </c>
    </row>
    <row r="8" spans="1:19" x14ac:dyDescent="0.2">
      <c r="A8" s="164" t="str">
        <f t="shared" si="1"/>
        <v>Canarias (1/9)*</v>
      </c>
      <c r="B8" s="167">
        <v>1</v>
      </c>
      <c r="C8" s="167">
        <v>8</v>
      </c>
      <c r="D8" s="165">
        <f t="shared" si="0"/>
        <v>9</v>
      </c>
      <c r="E8"/>
      <c r="F8" s="166" t="s">
        <v>30</v>
      </c>
      <c r="G8" s="167">
        <v>1</v>
      </c>
      <c r="H8" s="167">
        <v>8</v>
      </c>
      <c r="I8"/>
      <c r="J8" s="164" t="s">
        <v>41</v>
      </c>
      <c r="K8" s="164" t="s">
        <v>41</v>
      </c>
    </row>
    <row r="9" spans="1:19" x14ac:dyDescent="0.2">
      <c r="A9" s="164" t="str">
        <f t="shared" si="1"/>
        <v>C.F. de Navarra (2/5)*</v>
      </c>
      <c r="B9" s="167">
        <v>2</v>
      </c>
      <c r="C9" s="167">
        <v>3</v>
      </c>
      <c r="D9" s="165">
        <f t="shared" si="0"/>
        <v>5</v>
      </c>
      <c r="E9"/>
      <c r="F9" s="166" t="s">
        <v>42</v>
      </c>
      <c r="G9" s="167">
        <v>2</v>
      </c>
      <c r="H9" s="167">
        <v>3</v>
      </c>
      <c r="I9"/>
      <c r="J9" s="164" t="s">
        <v>52</v>
      </c>
      <c r="K9" s="164" t="s">
        <v>52</v>
      </c>
    </row>
    <row r="10" spans="1:19" x14ac:dyDescent="0.2">
      <c r="A10" s="164" t="str">
        <f t="shared" si="1"/>
        <v>P. de Asturias (3/6)*</v>
      </c>
      <c r="B10" s="167">
        <v>3</v>
      </c>
      <c r="C10" s="167">
        <v>3</v>
      </c>
      <c r="D10" s="165">
        <f t="shared" si="0"/>
        <v>6</v>
      </c>
      <c r="E10"/>
      <c r="F10" s="166" t="s">
        <v>43</v>
      </c>
      <c r="G10" s="167">
        <v>3</v>
      </c>
      <c r="H10" s="167">
        <v>3</v>
      </c>
      <c r="I10"/>
      <c r="J10" s="164" t="s">
        <v>50</v>
      </c>
      <c r="K10" s="164" t="s">
        <v>257</v>
      </c>
    </row>
    <row r="11" spans="1:19" x14ac:dyDescent="0.2">
      <c r="A11" s="164" t="str">
        <f t="shared" si="1"/>
        <v>Illes Balears (3/18)*</v>
      </c>
      <c r="B11" s="167">
        <v>3</v>
      </c>
      <c r="C11" s="167">
        <v>15</v>
      </c>
      <c r="D11" s="165">
        <f t="shared" si="0"/>
        <v>18</v>
      </c>
      <c r="E11"/>
      <c r="F11" s="166" t="s">
        <v>28</v>
      </c>
      <c r="G11" s="167">
        <v>3</v>
      </c>
      <c r="H11" s="167">
        <v>15</v>
      </c>
      <c r="I11"/>
      <c r="J11" s="164" t="s">
        <v>42</v>
      </c>
      <c r="K11" s="164" t="s">
        <v>258</v>
      </c>
    </row>
    <row r="12" spans="1:19" x14ac:dyDescent="0.2">
      <c r="A12" s="164" t="str">
        <f t="shared" si="1"/>
        <v>Castilla y León (3/7)*</v>
      </c>
      <c r="B12" s="167">
        <v>3</v>
      </c>
      <c r="C12" s="167">
        <v>4</v>
      </c>
      <c r="D12" s="165">
        <f t="shared" si="0"/>
        <v>7</v>
      </c>
      <c r="E12"/>
      <c r="F12" s="166" t="s">
        <v>40</v>
      </c>
      <c r="G12" s="167">
        <v>3</v>
      </c>
      <c r="H12" s="167">
        <v>4</v>
      </c>
      <c r="I12"/>
      <c r="J12" s="164" t="s">
        <v>51</v>
      </c>
      <c r="K12" s="164" t="s">
        <v>37</v>
      </c>
    </row>
    <row r="13" spans="1:19" x14ac:dyDescent="0.2">
      <c r="A13" s="164" t="str">
        <f t="shared" si="1"/>
        <v>País Vasco (3/8)*</v>
      </c>
      <c r="B13" s="167">
        <v>3</v>
      </c>
      <c r="C13" s="167">
        <v>5</v>
      </c>
      <c r="D13" s="165">
        <f t="shared" si="0"/>
        <v>8</v>
      </c>
      <c r="E13"/>
      <c r="F13" s="166" t="s">
        <v>165</v>
      </c>
      <c r="G13" s="167">
        <v>3</v>
      </c>
      <c r="H13" s="167">
        <v>5</v>
      </c>
      <c r="I13"/>
      <c r="J13" s="164" t="s">
        <v>39</v>
      </c>
      <c r="K13" s="164" t="s">
        <v>39</v>
      </c>
    </row>
    <row r="14" spans="1:19" x14ac:dyDescent="0.2">
      <c r="A14" s="164" t="str">
        <f t="shared" si="1"/>
        <v>Extremadura (5/18)*</v>
      </c>
      <c r="B14" s="167">
        <v>5</v>
      </c>
      <c r="C14" s="167">
        <v>13</v>
      </c>
      <c r="D14" s="165">
        <f t="shared" si="0"/>
        <v>18</v>
      </c>
      <c r="E14"/>
      <c r="F14" s="166" t="s">
        <v>39</v>
      </c>
      <c r="G14" s="167">
        <v>5</v>
      </c>
      <c r="H14" s="167">
        <v>13</v>
      </c>
      <c r="I14"/>
      <c r="J14" s="164" t="s">
        <v>34</v>
      </c>
      <c r="K14" s="164" t="s">
        <v>34</v>
      </c>
    </row>
    <row r="15" spans="1:19" x14ac:dyDescent="0.2">
      <c r="A15" s="164" t="str">
        <f t="shared" si="1"/>
        <v>R. de Murcia (5/9)*</v>
      </c>
      <c r="B15" s="167">
        <v>5</v>
      </c>
      <c r="C15" s="167">
        <v>4</v>
      </c>
      <c r="D15" s="165">
        <f t="shared" si="0"/>
        <v>9</v>
      </c>
      <c r="E15"/>
      <c r="F15" s="166" t="s">
        <v>33</v>
      </c>
      <c r="G15" s="167">
        <v>5</v>
      </c>
      <c r="H15" s="167">
        <v>4</v>
      </c>
      <c r="I15"/>
      <c r="J15" s="164" t="s">
        <v>28</v>
      </c>
      <c r="K15" s="164" t="s">
        <v>28</v>
      </c>
    </row>
    <row r="16" spans="1:19" x14ac:dyDescent="0.2">
      <c r="A16" s="164" t="str">
        <f t="shared" si="1"/>
        <v>Aragón (6/13)*</v>
      </c>
      <c r="B16" s="167">
        <v>6</v>
      </c>
      <c r="C16" s="167">
        <v>7</v>
      </c>
      <c r="D16" s="165">
        <f t="shared" si="0"/>
        <v>13</v>
      </c>
      <c r="E16"/>
      <c r="F16" s="166" t="s">
        <v>31</v>
      </c>
      <c r="G16" s="167">
        <v>6</v>
      </c>
      <c r="H16" s="167">
        <v>7</v>
      </c>
      <c r="I16"/>
      <c r="J16" s="164" t="s">
        <v>36</v>
      </c>
      <c r="K16" s="164" t="s">
        <v>36</v>
      </c>
    </row>
    <row r="17" spans="1:11" x14ac:dyDescent="0.2">
      <c r="A17" s="164" t="str">
        <f t="shared" si="1"/>
        <v>Galicia (9/20)*</v>
      </c>
      <c r="B17" s="167">
        <v>9</v>
      </c>
      <c r="C17" s="167">
        <v>11</v>
      </c>
      <c r="D17" s="165">
        <f t="shared" si="0"/>
        <v>20</v>
      </c>
      <c r="E17"/>
      <c r="F17" s="166" t="s">
        <v>34</v>
      </c>
      <c r="G17" s="167">
        <v>9</v>
      </c>
      <c r="H17" s="167">
        <v>11</v>
      </c>
      <c r="I17"/>
      <c r="J17" s="164" t="s">
        <v>53</v>
      </c>
      <c r="K17" s="164" t="s">
        <v>53</v>
      </c>
    </row>
    <row r="18" spans="1:11" x14ac:dyDescent="0.2">
      <c r="A18" s="164" t="str">
        <f t="shared" si="1"/>
        <v>C. Valenciana (10/27)*</v>
      </c>
      <c r="B18" s="167">
        <v>10</v>
      </c>
      <c r="C18" s="167">
        <v>17</v>
      </c>
      <c r="D18" s="165">
        <f t="shared" si="0"/>
        <v>27</v>
      </c>
      <c r="E18"/>
      <c r="F18" s="166" t="s">
        <v>51</v>
      </c>
      <c r="G18" s="167">
        <v>10</v>
      </c>
      <c r="H18" s="167">
        <v>17</v>
      </c>
      <c r="I18"/>
      <c r="J18" s="164" t="s">
        <v>165</v>
      </c>
      <c r="K18" s="164" t="s">
        <v>165</v>
      </c>
    </row>
    <row r="19" spans="1:11" x14ac:dyDescent="0.2">
      <c r="A19" s="164" t="str">
        <f t="shared" si="1"/>
        <v>C. de Madrid (14/21)*</v>
      </c>
      <c r="B19" s="167">
        <v>14</v>
      </c>
      <c r="C19" s="167">
        <v>7</v>
      </c>
      <c r="D19" s="165">
        <f t="shared" si="0"/>
        <v>21</v>
      </c>
      <c r="E19"/>
      <c r="F19" s="166" t="s">
        <v>50</v>
      </c>
      <c r="G19" s="167">
        <v>14</v>
      </c>
      <c r="H19" s="167">
        <v>7</v>
      </c>
      <c r="I19"/>
      <c r="J19" s="164" t="s">
        <v>43</v>
      </c>
      <c r="K19" s="164" t="s">
        <v>38</v>
      </c>
    </row>
    <row r="20" spans="1:11" x14ac:dyDescent="0.2">
      <c r="A20" s="164" t="str">
        <f t="shared" si="1"/>
        <v>Andalucía (30/38)*</v>
      </c>
      <c r="B20" s="167">
        <v>30</v>
      </c>
      <c r="C20" s="167">
        <v>8</v>
      </c>
      <c r="D20" s="165">
        <f t="shared" si="0"/>
        <v>38</v>
      </c>
      <c r="E20"/>
      <c r="F20" s="166" t="s">
        <v>44</v>
      </c>
      <c r="G20" s="167">
        <v>30</v>
      </c>
      <c r="H20" s="167">
        <v>8</v>
      </c>
      <c r="I20"/>
      <c r="J20" s="164" t="s">
        <v>33</v>
      </c>
      <c r="K20" s="164" t="s">
        <v>189</v>
      </c>
    </row>
    <row r="21" spans="1:11" x14ac:dyDescent="0.2">
      <c r="A21" s="164" t="str">
        <f t="shared" si="1"/>
        <v>Cataluña (66/114)*</v>
      </c>
      <c r="B21" s="167">
        <v>66</v>
      </c>
      <c r="C21" s="167">
        <v>48</v>
      </c>
      <c r="D21" s="165">
        <f t="shared" si="0"/>
        <v>114</v>
      </c>
      <c r="E21"/>
      <c r="F21" s="166" t="s">
        <v>41</v>
      </c>
      <c r="G21" s="167">
        <v>66</v>
      </c>
      <c r="H21" s="167">
        <v>48</v>
      </c>
      <c r="I21"/>
      <c r="J21" s="164" t="s">
        <v>27</v>
      </c>
      <c r="K21" s="164" t="s">
        <v>27</v>
      </c>
    </row>
  </sheetData>
  <sheetProtection algorithmName="SHA-512" hashValue="0twteFkPkCPsyXK2LUCbGhslvrcY1R/fehq3Tounhb9N8XHV2FifD/zSPv4QvtI3EPAnoO3MKMCn8NMmGtjopw==" saltValue="bfTKy/9fU/efpHM0fyKxRg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N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28515625" style="26" customWidth="1"/>
    <col min="8" max="9" width="11.5703125" style="26"/>
    <col min="10" max="10" width="11.5703125" style="26" hidden="1" customWidth="1"/>
    <col min="11" max="11" width="17.140625" style="26" hidden="1" customWidth="1"/>
    <col min="12" max="14" width="11.5703125" style="26" hidden="1" customWidth="1"/>
    <col min="15" max="16" width="11.5703125" style="26" customWidth="1"/>
    <col min="17" max="16384" width="11.5703125" style="26"/>
  </cols>
  <sheetData>
    <row r="1" spans="1:13" ht="19.899999999999999" customHeight="1" x14ac:dyDescent="0.2">
      <c r="A1" s="201" t="s">
        <v>150</v>
      </c>
      <c r="B1" s="209"/>
      <c r="C1" s="209"/>
      <c r="D1" s="209"/>
      <c r="E1" s="209"/>
      <c r="F1" s="209"/>
      <c r="G1" s="209"/>
      <c r="L1" s="26" t="s">
        <v>83</v>
      </c>
      <c r="M1" s="26" t="s">
        <v>84</v>
      </c>
    </row>
    <row r="2" spans="1:13" ht="14.45" customHeight="1" x14ac:dyDescent="0.2">
      <c r="G2" s="97" t="s">
        <v>0</v>
      </c>
      <c r="K2" s="30" t="s">
        <v>44</v>
      </c>
      <c r="L2" s="26">
        <v>194</v>
      </c>
      <c r="M2" s="26">
        <v>143</v>
      </c>
    </row>
    <row r="3" spans="1:13" x14ac:dyDescent="0.2">
      <c r="K3" s="26" t="s">
        <v>31</v>
      </c>
      <c r="L3" s="26">
        <v>96</v>
      </c>
      <c r="M3" s="26">
        <v>71</v>
      </c>
    </row>
    <row r="4" spans="1:13" x14ac:dyDescent="0.2">
      <c r="K4" s="26" t="s">
        <v>38</v>
      </c>
      <c r="L4" s="26">
        <v>71</v>
      </c>
      <c r="M4" s="26">
        <v>54</v>
      </c>
    </row>
    <row r="5" spans="1:13" x14ac:dyDescent="0.2">
      <c r="K5" s="26" t="s">
        <v>28</v>
      </c>
      <c r="L5" s="26">
        <v>75</v>
      </c>
      <c r="M5" s="26">
        <v>58</v>
      </c>
    </row>
    <row r="6" spans="1:13" x14ac:dyDescent="0.2">
      <c r="K6" s="26" t="s">
        <v>30</v>
      </c>
      <c r="L6" s="26">
        <v>74</v>
      </c>
      <c r="M6" s="26">
        <v>54</v>
      </c>
    </row>
    <row r="7" spans="1:13" x14ac:dyDescent="0.2">
      <c r="K7" s="26" t="s">
        <v>32</v>
      </c>
      <c r="L7" s="26">
        <v>43</v>
      </c>
      <c r="M7" s="26">
        <v>36</v>
      </c>
    </row>
    <row r="8" spans="1:13" x14ac:dyDescent="0.2">
      <c r="K8" s="26" t="s">
        <v>40</v>
      </c>
      <c r="L8" s="26">
        <v>65</v>
      </c>
      <c r="M8" s="26">
        <v>46</v>
      </c>
    </row>
    <row r="9" spans="1:13" x14ac:dyDescent="0.2">
      <c r="K9" s="26" t="s">
        <v>49</v>
      </c>
      <c r="L9" s="26">
        <v>33</v>
      </c>
      <c r="M9" s="26">
        <v>25</v>
      </c>
    </row>
    <row r="10" spans="1:13" x14ac:dyDescent="0.2">
      <c r="K10" s="26" t="s">
        <v>41</v>
      </c>
      <c r="L10" s="26">
        <v>365</v>
      </c>
      <c r="M10" s="26">
        <v>255</v>
      </c>
    </row>
    <row r="11" spans="1:13" x14ac:dyDescent="0.2">
      <c r="K11" s="26" t="s">
        <v>39</v>
      </c>
      <c r="L11" s="26">
        <v>58</v>
      </c>
      <c r="M11" s="26">
        <v>47</v>
      </c>
    </row>
    <row r="12" spans="1:13" x14ac:dyDescent="0.2">
      <c r="K12" s="26" t="s">
        <v>34</v>
      </c>
      <c r="L12" s="26">
        <v>114</v>
      </c>
      <c r="M12" s="26">
        <v>77</v>
      </c>
    </row>
    <row r="13" spans="1:13" x14ac:dyDescent="0.2">
      <c r="K13" s="26" t="s">
        <v>164</v>
      </c>
      <c r="L13" s="26">
        <v>125</v>
      </c>
      <c r="M13" s="26">
        <v>75</v>
      </c>
    </row>
    <row r="14" spans="1:13" x14ac:dyDescent="0.2">
      <c r="K14" s="26" t="s">
        <v>33</v>
      </c>
      <c r="L14" s="26">
        <v>45</v>
      </c>
      <c r="M14" s="26">
        <v>37</v>
      </c>
    </row>
    <row r="15" spans="1:13" x14ac:dyDescent="0.2">
      <c r="K15" s="26" t="s">
        <v>35</v>
      </c>
      <c r="L15" s="26">
        <v>59</v>
      </c>
      <c r="M15" s="26">
        <v>44</v>
      </c>
    </row>
    <row r="16" spans="1:13" x14ac:dyDescent="0.2">
      <c r="K16" s="26" t="s">
        <v>165</v>
      </c>
      <c r="L16" s="26">
        <v>152</v>
      </c>
      <c r="M16" s="26">
        <v>107</v>
      </c>
    </row>
    <row r="17" spans="11:13" x14ac:dyDescent="0.2">
      <c r="K17" s="26" t="s">
        <v>36</v>
      </c>
      <c r="L17" s="26">
        <v>25</v>
      </c>
      <c r="M17" s="26">
        <v>19</v>
      </c>
    </row>
    <row r="18" spans="11:13" x14ac:dyDescent="0.2">
      <c r="K18" s="26" t="s">
        <v>37</v>
      </c>
      <c r="L18" s="26">
        <v>137</v>
      </c>
      <c r="M18" s="26">
        <v>97</v>
      </c>
    </row>
    <row r="19" spans="11:13" x14ac:dyDescent="0.2">
      <c r="K19" s="26" t="s">
        <v>52</v>
      </c>
      <c r="L19" s="26">
        <v>19</v>
      </c>
      <c r="M19" s="26">
        <v>0</v>
      </c>
    </row>
    <row r="20" spans="11:13" x14ac:dyDescent="0.2">
      <c r="K20" s="26" t="s">
        <v>53</v>
      </c>
      <c r="L20" s="26">
        <v>11</v>
      </c>
      <c r="M20" s="26">
        <v>0</v>
      </c>
    </row>
    <row r="21" spans="11:13" x14ac:dyDescent="0.2">
      <c r="K21" s="30" t="s">
        <v>27</v>
      </c>
      <c r="L21" s="26">
        <v>29</v>
      </c>
      <c r="M21" s="26">
        <v>15</v>
      </c>
    </row>
    <row r="22" spans="11:13" x14ac:dyDescent="0.2">
      <c r="K22" s="30"/>
      <c r="L22" s="26">
        <v>1790</v>
      </c>
      <c r="M22" s="26">
        <v>1260</v>
      </c>
    </row>
  </sheetData>
  <sheetProtection algorithmName="SHA-512" hashValue="Eyfx62djGcFM8hBExQ3K6cZ7vcmxaAYOwv2hF3PPxKpCp21V14RI0vepxnVY4wEGA2ciC4GhzFz1XZIiAd+QXw==" saltValue="iBtLDYlEpssUFJO1sxG9s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7109375" style="3" customWidth="1"/>
    <col min="2" max="2" width="21.140625" style="3" customWidth="1"/>
    <col min="3" max="3" width="23" style="3" customWidth="1"/>
    <col min="4" max="4" width="24.7109375" style="3" customWidth="1"/>
    <col min="5" max="16384" width="11.5703125" style="3"/>
  </cols>
  <sheetData>
    <row r="1" spans="1:4" ht="28.5" customHeight="1" x14ac:dyDescent="0.3">
      <c r="A1" s="203" t="s">
        <v>313</v>
      </c>
      <c r="B1" s="204"/>
      <c r="C1" s="204"/>
      <c r="D1" s="204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199</v>
      </c>
      <c r="B3" s="58" t="s">
        <v>152</v>
      </c>
      <c r="C3" s="58" t="s">
        <v>153</v>
      </c>
      <c r="D3" s="59" t="s">
        <v>154</v>
      </c>
    </row>
    <row r="4" spans="1:4" ht="15.95" customHeight="1" x14ac:dyDescent="0.3">
      <c r="A4" s="32" t="s">
        <v>29</v>
      </c>
      <c r="B4" s="61">
        <v>194</v>
      </c>
      <c r="C4" s="61">
        <v>143</v>
      </c>
      <c r="D4" s="62">
        <v>73.711340206185568</v>
      </c>
    </row>
    <row r="5" spans="1:4" ht="15.95" customHeight="1" x14ac:dyDescent="0.3">
      <c r="A5" s="32" t="s">
        <v>89</v>
      </c>
      <c r="B5" s="63">
        <v>96</v>
      </c>
      <c r="C5" s="63">
        <v>71</v>
      </c>
      <c r="D5" s="64">
        <v>73.958333333333343</v>
      </c>
    </row>
    <row r="6" spans="1:4" ht="15.95" customHeight="1" x14ac:dyDescent="0.3">
      <c r="A6" s="32" t="s">
        <v>90</v>
      </c>
      <c r="B6" s="63">
        <v>71</v>
      </c>
      <c r="C6" s="63">
        <v>54</v>
      </c>
      <c r="D6" s="64">
        <v>76.056338028169009</v>
      </c>
    </row>
    <row r="7" spans="1:4" ht="15.95" customHeight="1" x14ac:dyDescent="0.3">
      <c r="A7" s="32" t="s">
        <v>91</v>
      </c>
      <c r="B7" s="63">
        <v>75</v>
      </c>
      <c r="C7" s="63">
        <v>58</v>
      </c>
      <c r="D7" s="64">
        <v>77.333333333333329</v>
      </c>
    </row>
    <row r="8" spans="1:4" ht="15.95" customHeight="1" x14ac:dyDescent="0.3">
      <c r="A8" s="32" t="s">
        <v>92</v>
      </c>
      <c r="B8" s="63">
        <v>74</v>
      </c>
      <c r="C8" s="63">
        <v>54</v>
      </c>
      <c r="D8" s="64">
        <v>72.972972972972968</v>
      </c>
    </row>
    <row r="9" spans="1:4" ht="15.95" customHeight="1" x14ac:dyDescent="0.3">
      <c r="A9" s="32" t="s">
        <v>93</v>
      </c>
      <c r="B9" s="63">
        <v>43</v>
      </c>
      <c r="C9" s="63">
        <v>36</v>
      </c>
      <c r="D9" s="64">
        <v>83.720930232558146</v>
      </c>
    </row>
    <row r="10" spans="1:4" ht="15.95" customHeight="1" x14ac:dyDescent="0.3">
      <c r="A10" s="32" t="s">
        <v>94</v>
      </c>
      <c r="B10" s="63">
        <v>65</v>
      </c>
      <c r="C10" s="63">
        <v>46</v>
      </c>
      <c r="D10" s="64">
        <v>70.769230769230774</v>
      </c>
    </row>
    <row r="11" spans="1:4" ht="15.95" customHeight="1" x14ac:dyDescent="0.3">
      <c r="A11" s="32" t="s">
        <v>95</v>
      </c>
      <c r="B11" s="63">
        <v>33</v>
      </c>
      <c r="C11" s="63">
        <v>25</v>
      </c>
      <c r="D11" s="64">
        <v>75.757575757575751</v>
      </c>
    </row>
    <row r="12" spans="1:4" ht="15.95" customHeight="1" x14ac:dyDescent="0.3">
      <c r="A12" s="32" t="s">
        <v>96</v>
      </c>
      <c r="B12" s="63">
        <v>365</v>
      </c>
      <c r="C12" s="63">
        <v>255</v>
      </c>
      <c r="D12" s="64">
        <v>69.863013698630141</v>
      </c>
    </row>
    <row r="13" spans="1:4" ht="15.95" customHeight="1" x14ac:dyDescent="0.3">
      <c r="A13" s="32" t="s">
        <v>97</v>
      </c>
      <c r="B13" s="63">
        <v>58</v>
      </c>
      <c r="C13" s="63">
        <v>47</v>
      </c>
      <c r="D13" s="64">
        <v>81.034482758620683</v>
      </c>
    </row>
    <row r="14" spans="1:4" ht="15.95" customHeight="1" x14ac:dyDescent="0.3">
      <c r="A14" s="32" t="s">
        <v>98</v>
      </c>
      <c r="B14" s="63">
        <v>114</v>
      </c>
      <c r="C14" s="63">
        <v>77</v>
      </c>
      <c r="D14" s="64">
        <v>67.543859649122808</v>
      </c>
    </row>
    <row r="15" spans="1:4" ht="15.95" customHeight="1" x14ac:dyDescent="0.3">
      <c r="A15" s="32" t="s">
        <v>99</v>
      </c>
      <c r="B15" s="63">
        <v>125</v>
      </c>
      <c r="C15" s="63">
        <v>75</v>
      </c>
      <c r="D15" s="64">
        <v>60</v>
      </c>
    </row>
    <row r="16" spans="1:4" ht="15.95" customHeight="1" x14ac:dyDescent="0.3">
      <c r="A16" s="32" t="s">
        <v>100</v>
      </c>
      <c r="B16" s="63">
        <v>45</v>
      </c>
      <c r="C16" s="63">
        <v>37</v>
      </c>
      <c r="D16" s="64">
        <v>82.222222222222214</v>
      </c>
    </row>
    <row r="17" spans="1:4" ht="15.95" customHeight="1" x14ac:dyDescent="0.3">
      <c r="A17" s="32" t="s">
        <v>122</v>
      </c>
      <c r="B17" s="63">
        <v>59</v>
      </c>
      <c r="C17" s="63">
        <v>44</v>
      </c>
      <c r="D17" s="64">
        <v>74.576271186440678</v>
      </c>
    </row>
    <row r="18" spans="1:4" ht="15.95" customHeight="1" x14ac:dyDescent="0.3">
      <c r="A18" s="32" t="s">
        <v>165</v>
      </c>
      <c r="B18" s="63">
        <v>152</v>
      </c>
      <c r="C18" s="63">
        <v>107</v>
      </c>
      <c r="D18" s="64">
        <v>70.39473684210526</v>
      </c>
    </row>
    <row r="19" spans="1:4" ht="15.95" customHeight="1" x14ac:dyDescent="0.3">
      <c r="A19" s="32" t="s">
        <v>101</v>
      </c>
      <c r="B19" s="63">
        <v>25</v>
      </c>
      <c r="C19" s="63">
        <v>19</v>
      </c>
      <c r="D19" s="64">
        <v>76</v>
      </c>
    </row>
    <row r="20" spans="1:4" ht="15.95" customHeight="1" x14ac:dyDescent="0.3">
      <c r="A20" s="32" t="s">
        <v>123</v>
      </c>
      <c r="B20" s="63">
        <v>137</v>
      </c>
      <c r="C20" s="63">
        <v>97</v>
      </c>
      <c r="D20" s="64">
        <v>70.802919708029194</v>
      </c>
    </row>
    <row r="21" spans="1:4" ht="15.95" customHeight="1" x14ac:dyDescent="0.3">
      <c r="A21" s="32" t="s">
        <v>103</v>
      </c>
      <c r="B21" s="63">
        <v>19</v>
      </c>
      <c r="C21" s="63">
        <v>0</v>
      </c>
      <c r="D21" s="64">
        <v>0</v>
      </c>
    </row>
    <row r="22" spans="1:4" ht="15.95" customHeight="1" x14ac:dyDescent="0.3">
      <c r="A22" s="32" t="s">
        <v>104</v>
      </c>
      <c r="B22" s="63">
        <v>11</v>
      </c>
      <c r="C22" s="63">
        <v>0</v>
      </c>
      <c r="D22" s="64">
        <v>0</v>
      </c>
    </row>
    <row r="23" spans="1:4" ht="15.95" customHeight="1" x14ac:dyDescent="0.3">
      <c r="A23" s="32" t="s">
        <v>105</v>
      </c>
      <c r="B23" s="63">
        <v>29</v>
      </c>
      <c r="C23" s="63">
        <v>15</v>
      </c>
      <c r="D23" s="64">
        <v>51.724137931034484</v>
      </c>
    </row>
    <row r="24" spans="1:4" s="5" customFormat="1" ht="15.95" customHeight="1" x14ac:dyDescent="0.3">
      <c r="A24" s="33" t="s">
        <v>124</v>
      </c>
      <c r="B24" s="65">
        <v>1790</v>
      </c>
      <c r="C24" s="65">
        <v>1260</v>
      </c>
      <c r="D24" s="64">
        <v>70.391061452513966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Ng219i4j6uAXWquJBxyswV7Yt87JGSzXfGBfR9dY/22YA9CqWgJLHMyXUOkd9rFbSvzHDeJL33kNMH5sLs0bLg==" saltValue="wDgyDsdVXUamuOeVBDuoJQ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R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7109375" style="26" customWidth="1"/>
    <col min="8" max="9" width="11.5703125" style="26"/>
    <col min="10" max="10" width="14" style="26" hidden="1" customWidth="1"/>
    <col min="11" max="11" width="17.140625" style="26" hidden="1" customWidth="1"/>
    <col min="12" max="18" width="11.5703125" style="26" hidden="1" customWidth="1"/>
    <col min="19" max="20" width="11.5703125" style="26" customWidth="1"/>
    <col min="21" max="16384" width="11.5703125" style="26"/>
  </cols>
  <sheetData>
    <row r="1" spans="1:18" ht="40.15" customHeight="1" x14ac:dyDescent="0.2">
      <c r="A1" s="201" t="s">
        <v>155</v>
      </c>
      <c r="B1" s="201"/>
      <c r="C1" s="201"/>
      <c r="D1" s="201"/>
      <c r="E1" s="201"/>
      <c r="F1" s="201"/>
      <c r="G1" s="201"/>
      <c r="L1" s="26" t="s">
        <v>16</v>
      </c>
      <c r="M1" s="26" t="s">
        <v>17</v>
      </c>
      <c r="N1" s="26" t="s">
        <v>18</v>
      </c>
      <c r="O1" s="26" t="s">
        <v>19</v>
      </c>
      <c r="P1" s="26" t="s">
        <v>20</v>
      </c>
      <c r="Q1" s="26" t="s">
        <v>21</v>
      </c>
      <c r="R1" s="26" t="s">
        <v>47</v>
      </c>
    </row>
    <row r="2" spans="1:18" ht="14.45" customHeight="1" x14ac:dyDescent="0.2">
      <c r="G2" s="101" t="s">
        <v>12</v>
      </c>
      <c r="K2" s="26" t="s">
        <v>85</v>
      </c>
      <c r="L2" s="98">
        <v>0.19019987105093489</v>
      </c>
      <c r="M2" s="98">
        <v>0.17343649258542876</v>
      </c>
      <c r="N2" s="98">
        <v>0.11476466795615732</v>
      </c>
      <c r="O2" s="98">
        <v>0.10831721470019343</v>
      </c>
      <c r="P2" s="98">
        <v>9.2198581560283682E-2</v>
      </c>
      <c r="Q2" s="98">
        <v>6.6408768536428117E-2</v>
      </c>
      <c r="R2" s="98">
        <v>0.25467440361057381</v>
      </c>
    </row>
    <row r="3" spans="1:18" x14ac:dyDescent="0.2">
      <c r="K3" s="26" t="s">
        <v>86</v>
      </c>
      <c r="L3" s="99">
        <v>0.18156161806208843</v>
      </c>
      <c r="M3" s="99">
        <v>0.14957666980244591</v>
      </c>
      <c r="N3" s="99">
        <v>0.1180620884289746</v>
      </c>
      <c r="O3" s="99">
        <v>8.8899341486359362E-2</v>
      </c>
      <c r="P3" s="99">
        <v>0.1006585136406397</v>
      </c>
      <c r="Q3" s="99">
        <v>6.5851364063969894E-2</v>
      </c>
      <c r="R3" s="99">
        <v>0.29539040451552212</v>
      </c>
    </row>
    <row r="21" spans="12:13" x14ac:dyDescent="0.2">
      <c r="L21" s="100"/>
      <c r="M21" s="100"/>
    </row>
  </sheetData>
  <sheetProtection algorithmName="SHA-512" hashValue="RNiiJaUfcmLQ0R1CqEd6ZJMc9M4g7FnBiTmEdo0mdbJceHcCLZaNYVX6BdTNPwWPLvG+KJb/NePjs1HG9WiNNQ==" saltValue="3r2VJTGg2PahwBjC+B6n0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Celada Miranda, Álvaro</cp:lastModifiedBy>
  <cp:lastPrinted>2023-01-24T12:06:10Z</cp:lastPrinted>
  <dcterms:created xsi:type="dcterms:W3CDTF">2014-01-24T12:58:20Z</dcterms:created>
  <dcterms:modified xsi:type="dcterms:W3CDTF">2026-02-25T12:34:40Z</dcterms:modified>
</cp:coreProperties>
</file>