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drawings/drawing16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7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harts/chart16.xml" ContentType="application/vnd.openxmlformats-officedocument.drawingml.chart+xml"/>
  <Override PartName="/xl/drawings/drawing20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8.xml" ContentType="application/vnd.openxmlformats-officedocument.drawingml.chart+xml"/>
  <Override PartName="/xl/drawings/drawing23.xml" ContentType="application/vnd.openxmlformats-officedocument.drawing+xml"/>
  <Override PartName="/xl/charts/chart19.xml" ContentType="application/vnd.openxmlformats-officedocument.drawingml.chart+xml"/>
  <Override PartName="/xl/drawings/drawing2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1-2026\INFORME\"/>
    </mc:Choice>
  </mc:AlternateContent>
  <xr:revisionPtr revIDLastSave="0" documentId="13_ncr:1_{0C384387-E645-48A8-BDF7-411257B9D1C9}" xr6:coauthVersionLast="47" xr6:coauthVersionMax="47" xr10:uidLastSave="{00000000-0000-0000-0000-000000000000}"/>
  <bookViews>
    <workbookView xWindow="57480" yWindow="-120" windowWidth="29040" windowHeight="15720" tabRatio="911" xr2:uid="{00000000-000D-0000-FFFF-FFFF00000000}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Cuadro 10" sheetId="57" r:id="rId25"/>
    <sheet name="Gráfico 15" sheetId="56" r:id="rId26"/>
    <sheet name="Cuadro 11" sheetId="58" r:id="rId27"/>
    <sheet name="Cuadro 12" sheetId="59" r:id="rId28"/>
    <sheet name="Cuadro 13" sheetId="60" r:id="rId29"/>
    <sheet name="Gráfico 16" sheetId="61" r:id="rId30"/>
    <sheet name="Cuadro 14" sheetId="62" r:id="rId31"/>
    <sheet name="Cuadro 15" sheetId="63" r:id="rId32"/>
    <sheet name="Cuadro 16" sheetId="64" r:id="rId33"/>
    <sheet name="Gráfico 17" sheetId="80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externalReferences>
    <externalReference r:id="rId40"/>
  </externalReferences>
  <definedNames>
    <definedName name="_xlnm.Print_Area" localSheetId="1">'Cuadro 1'!$A$1:$N$24</definedName>
    <definedName name="_xlnm.Print_Area" localSheetId="24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0">'Cuadro 14'!$A$1:$J$24</definedName>
    <definedName name="_xlnm.Print_Area" localSheetId="31">'Cuadro 15'!$A$1:$G$24</definedName>
    <definedName name="_xlnm.Print_Area" localSheetId="32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66" l="1"/>
  <c r="C3" i="66"/>
  <c r="B4" i="66"/>
  <c r="C4" i="66"/>
  <c r="B5" i="66"/>
  <c r="C5" i="66"/>
  <c r="B6" i="66"/>
  <c r="C6" i="66"/>
  <c r="B7" i="66"/>
  <c r="C7" i="66"/>
  <c r="B8" i="66"/>
  <c r="C8" i="66"/>
  <c r="B9" i="66"/>
  <c r="C9" i="66"/>
  <c r="B10" i="66"/>
  <c r="C10" i="66"/>
  <c r="B11" i="66"/>
  <c r="C11" i="66"/>
  <c r="B12" i="66"/>
  <c r="C12" i="66"/>
  <c r="B13" i="66"/>
  <c r="C13" i="66"/>
  <c r="B14" i="66"/>
  <c r="C14" i="66"/>
  <c r="B15" i="66"/>
  <c r="C15" i="66"/>
  <c r="B16" i="66"/>
  <c r="C16" i="66"/>
  <c r="B17" i="66"/>
  <c r="C17" i="66"/>
  <c r="B18" i="66"/>
  <c r="C18" i="66"/>
  <c r="B19" i="66"/>
  <c r="C19" i="66"/>
  <c r="B20" i="66"/>
  <c r="C20" i="66"/>
  <c r="B21" i="66"/>
  <c r="C21" i="66"/>
  <c r="C2" i="66"/>
  <c r="B2" i="66"/>
  <c r="L4" i="74" l="1"/>
  <c r="L3" i="74"/>
  <c r="L2" i="74"/>
  <c r="L1" i="74"/>
  <c r="L5" i="72"/>
  <c r="L4" i="72"/>
  <c r="L3" i="72"/>
  <c r="L2" i="72"/>
  <c r="L1" i="72"/>
  <c r="S3" i="69"/>
  <c r="L6" i="75"/>
  <c r="D21" i="66" l="1"/>
  <c r="A21" i="66" s="1"/>
  <c r="D20" i="66"/>
  <c r="A20" i="66" s="1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 s="1"/>
  <c r="D7" i="66"/>
  <c r="A7" i="66" s="1"/>
  <c r="D6" i="66"/>
  <c r="A6" i="66" s="1"/>
  <c r="D5" i="66"/>
  <c r="A5" i="66" s="1"/>
  <c r="D4" i="66"/>
  <c r="A4" i="66" s="1"/>
  <c r="D3" i="66"/>
  <c r="A3" i="66" s="1"/>
  <c r="D2" i="66"/>
  <c r="A2" i="66" s="1"/>
</calcChain>
</file>

<file path=xl/sharedStrings.xml><?xml version="1.0" encoding="utf-8"?>
<sst xmlns="http://schemas.openxmlformats.org/spreadsheetml/2006/main" count="874" uniqueCount="318">
  <si>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</si>
  <si>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</si>
  <si>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</si>
  <si>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</si>
  <si>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</si>
  <si>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</si>
  <si>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</si>
  <si>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</si>
  <si>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</si>
  <si>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</si>
  <si>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</si>
  <si>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</si>
  <si>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</si>
  <si>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</si>
  <si>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</si>
  <si>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</si>
  <si>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</si>
  <si>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</si>
  <si>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</si>
  <si>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</si>
  <si>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</si>
  <si>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</si>
  <si>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</si>
  <si>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</si>
  <si>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</si>
  <si>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</si>
  <si>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</si>
  <si>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</si>
  <si>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</si>
  <si>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</si>
  <si>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</si>
  <si>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</si>
  <si>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</si>
  <si>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</si>
  <si>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</si>
  <si>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</si>
  <si>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</si>
  <si>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</si>
  <si>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</si>
  <si>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</si>
  <si>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</si>
  <si>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</si>
  <si>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</si>
  <si>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Otras ramas de actividad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</si>
  <si>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</si>
  <si>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</si>
  <si>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</si>
  <si>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</si>
  <si>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</si>
  <si>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</si>
  <si>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</si>
  <si>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</si>
  <si>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</si>
  <si>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</si>
  <si>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</si>
  <si>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</si>
  <si>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</si>
  <si>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</si>
  <si>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</si>
  <si>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</si>
  <si>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</si>
  <si>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</si>
  <si>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</si>
  <si>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</si>
  <si>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</si>
  <si>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</si>
  <si>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</si>
  <si>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</si>
  <si>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</si>
  <si>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</si>
  <si>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</si>
  <si>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</si>
  <si>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</si>
  <si>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</si>
  <si>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</si>
  <si>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</si>
  <si>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</si>
  <si>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</si>
  <si>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</si>
  <si>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</si>
  <si>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</si>
  <si>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</si>
  <si>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</si>
  <si>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</si>
  <si>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</si>
  <si>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</si>
  <si>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</si>
  <si>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</si>
  <si>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</si>
  <si>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</si>
  <si>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</si>
  <si>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</si>
  <si>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</si>
  <si>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</si>
  <si>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</si>
  <si>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</si>
  <si>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</si>
  <si>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</si>
  <si>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</si>
  <si>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</si>
  <si>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</si>
  <si>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</si>
  <si>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</si>
  <si>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</si>
  <si>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</si>
  <si>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</si>
  <si>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</si>
  <si>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</si>
  <si>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</si>
  <si>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</si>
  <si>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</si>
  <si>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</si>
  <si>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</si>
  <si>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6. Agrupación por secciones de actividad y tipo de ente</t>
  </si>
  <si>
    <t>OO. AA. Administrativos</t>
  </si>
  <si>
    <t>OO. AA. Comerciales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</si>
  <si>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</si>
  <si>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</si>
  <si>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</si>
  <si>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</si>
  <si>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</si>
  <si>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</si>
  <si>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</si>
  <si>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</si>
  <si>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</si>
  <si>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</si>
  <si>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</si>
  <si>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</si>
  <si>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</si>
  <si>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</si>
  <si>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</si>
  <si>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</si>
  <si>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</si>
  <si>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</si>
  <si>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</si>
  <si>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</si>
  <si>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</si>
  <si>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</si>
  <si>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</si>
  <si>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</si>
  <si>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</si>
  <si>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</si>
  <si>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</si>
  <si>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</si>
  <si>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</si>
  <si>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</si>
  <si>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</si>
  <si>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</si>
  <si>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</si>
  <si>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</si>
  <si>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</si>
  <si>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</si>
  <si>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</si>
  <si>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</si>
  <si>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</si>
  <si>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</si>
  <si>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</si>
  <si>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</si>
  <si>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</si>
  <si>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</si>
  <si>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</si>
  <si>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</si>
  <si>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</si>
  <si>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</si>
  <si>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</si>
  <si>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</si>
  <si>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</si>
  <si>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</si>
  <si>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</si>
  <si>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</si>
  <si>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</si>
  <si>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</si>
  <si>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</si>
  <si>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</si>
  <si>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</si>
  <si>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</si>
  <si>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</si>
  <si>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</si>
  <si>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</si>
  <si>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</si>
  <si>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</si>
  <si>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</si>
  <si>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</si>
  <si>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</si>
  <si>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</si>
  <si>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</si>
  <si>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</si>
  <si>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</si>
  <si>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</si>
  <si>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</si>
  <si>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</si>
  <si>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</si>
  <si>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</si>
  <si>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</si>
  <si>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</si>
  <si>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</si>
  <si>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</si>
  <si>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</si>
  <si>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</si>
  <si>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</si>
  <si>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</si>
  <si>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</si>
  <si>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</si>
  <si>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</si>
  <si>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</si>
  <si>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Gráfico 9. Sección P: Educación</t>
  </si>
  <si>
    <t>Gráfico 11. Sección S: Otros servicios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</si>
  <si>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</si>
  <si>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</si>
  <si>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</si>
  <si>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</si>
  <si>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</si>
  <si>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</si>
  <si>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</si>
  <si>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</si>
  <si>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</si>
  <si>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</si>
  <si>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</si>
  <si>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</si>
  <si>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</si>
  <si>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</si>
  <si>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</si>
  <si>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</si>
  <si>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</si>
  <si>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</si>
  <si>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</si>
  <si>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Origen datos: [Listado_Consorcios a 1-7-2022.xlsm]  'G17yC17_análissectoriz.tramos'!  COLUMNAS I, E y B</t>
  </si>
  <si>
    <t>Origen datos: [Evolución_ajustada_a 01-07-2022.xls]  'Cap3.Gráfico4.Evoluc_Comun_gráf'!  FILAS 24 Y 42</t>
  </si>
  <si>
    <t>Situación 01/01/2023</t>
  </si>
  <si>
    <t>Origen datos: [Desglose_actividades datos tratados 01-01-2023xls]  'Desglose secciones informe'!  B51:G51</t>
  </si>
  <si>
    <t>Origen datos: [Desglose_actividades datos tratados 01-01-2023.xls]  'Desglose secciones informe'!  B25:G25</t>
  </si>
  <si>
    <t>Origen datos: [Desglose_actividades datos tratados 01-01-2023.xls]  'Desglose secciones informe'!  B101:G101</t>
  </si>
  <si>
    <t>Origen datos: [Desglose_actividades datos tratados 01-01-2023.xls]  'Desglose secciones informe'!  B77:G77</t>
  </si>
  <si>
    <t>Origen datos: [Desglose_actividades datos tratados 01-01-2023.xls]  'Desglose secciones informe'!  B127:G127</t>
  </si>
  <si>
    <t>Origen datos: [Desglose_actividades datos tratados 01-01-2023.xls]  'Desglose secciones informe'!  B151:G151</t>
  </si>
  <si>
    <t>Gráfico 2. Distribución de entidades por tipología</t>
  </si>
  <si>
    <t>Cuadro 2. Distribución porcentual de entidades por Comunidad Autónoma</t>
  </si>
  <si>
    <t>Cuadro 3. Distribución porcentual de entidades por tipología</t>
  </si>
  <si>
    <t>Gráfico 3. Distribución porcentual según la naturaleza jurídica de los entes de cada CC.AA.</t>
  </si>
  <si>
    <t>Cuadro 5. Evolución del Inventario de entes por tipología</t>
  </si>
  <si>
    <t>Gráfico 6. Sección O: Administraciónón. Pública y defensa; seguridad social obligatoria</t>
  </si>
  <si>
    <t>Gráfico 7. Sección M: Actividades profesionales, científicas o técnicas.</t>
  </si>
  <si>
    <t>Gráfico 8. Sección Q: Actividades. sanitarias y de servicios sociales</t>
  </si>
  <si>
    <t>Gráfico 10. Sección R: Actividades. artísticas, recreativas y de entretenimiento</t>
  </si>
  <si>
    <t>Cuadro 6. Estructura porcentual de secciones de actividad para cada tipo de ente</t>
  </si>
  <si>
    <t>Cuadro 7. Estructura porcentual de secciones de actividad para cada Comunidad Autónoma</t>
  </si>
  <si>
    <t>Cuadro 10. Capital social total y participación nominal y efectiva por intervalos de participaciónles</t>
  </si>
  <si>
    <t>Gráfico 15. Porcentaje de participación nominal medio por CC.AA.</t>
  </si>
  <si>
    <t>Cuadro 11. Grado de colaboración entre AA.PP. a través de las sociedades mercantiles</t>
  </si>
  <si>
    <t>Cuadro 12. Composición de los consorcios participados por las CC.AA.</t>
  </si>
  <si>
    <t>Cuadro 14. Porcentaje por CC.AA. para cada tipo de componente</t>
  </si>
  <si>
    <t>Gráfico 17. Sectorización y tramos de porcentaje de voto de las CC.AA. en consorcios</t>
  </si>
  <si>
    <t>Gráfico 18. Número de Consorcios</t>
  </si>
  <si>
    <t>Gráfico 20. Principales secciones de actividad de las entidades incluidas en el subsector CC.AA. según el ámbito subjetivo de ctas. Nacionales</t>
  </si>
  <si>
    <t>Altas Del 02/01/2022 al 01/01/2023</t>
  </si>
  <si>
    <t>Bajas Del 02/01/2022 al 01/01/2023</t>
  </si>
  <si>
    <t>Gráfico 2. Distribución porcentual de entidades por tipología</t>
  </si>
  <si>
    <t>Cuadro 16. Porcentaje de consorcios en cada C.A.por intervalos de porcentaje de voto</t>
  </si>
  <si>
    <t>Cuadro 18. Número de entidades inventariadas y sectorizadas en el subsector CC.AA.</t>
  </si>
  <si>
    <t>Situación 01/01/2024</t>
  </si>
  <si>
    <t>Altas Del 02/01/2023 al 01/01/2024</t>
  </si>
  <si>
    <t>Bajas Del 02/01/2023 al 01/01/2024</t>
  </si>
  <si>
    <t>Origen datos: [Estructura capital sociedades a 01-07-2022.xlsm]  'C10_CS y part.por interv_gr14'!  B17:B23</t>
  </si>
  <si>
    <t>N: Act. Profesionales, científicas y técnicas</t>
  </si>
  <si>
    <t>P: Administración pública y defensa; SS obligatoria</t>
  </si>
  <si>
    <t>Q: Educación</t>
  </si>
  <si>
    <t>R: Actividades sanitarias y de servicios sociales</t>
  </si>
  <si>
    <t>S: Actividades artísticas, deportivas y entretenimiento</t>
  </si>
  <si>
    <t>T: Otros servicios</t>
  </si>
  <si>
    <t>P8413: Regulación de la act. económica y contribución a su mayor eficiencia</t>
  </si>
  <si>
    <t>P8430: S.S. obligatoria</t>
  </si>
  <si>
    <t>Otras: Asuntos exteriores (P8421); Justicia (P8423); Orden público y seguridad (P8424)</t>
  </si>
  <si>
    <t>P8411: Act. generales de AAPP</t>
  </si>
  <si>
    <t>P8425: Servicios de extinción de incendios</t>
  </si>
  <si>
    <t>P8412: Regulación de los servicios sanitarios, educativos y culturales y otros servicios sociales</t>
  </si>
  <si>
    <t>Gráfico 6. Sección P: Administración pública y defensa; Seguridad Social obligatoria</t>
  </si>
  <si>
    <t>Gráfico 7. Sección N: Actividades profesionales, científicas y técnicas</t>
  </si>
  <si>
    <t>N71: Servicios técnicos de arquitectura e ingeniería; ensayos y análisis técnicos.</t>
  </si>
  <si>
    <t>N72: Investigación y Desarrollo</t>
  </si>
  <si>
    <t>Otras: Act. Jurídicas y de contabilidad (N69); Actividades veterinarias (N75); Otras act. profesionales científicas y técnicas (N74)</t>
  </si>
  <si>
    <t>N70: Act. de las sedes centrales y consultoría de gestión empresarial</t>
  </si>
  <si>
    <t>N73: Act. de publicidad, estudios de mercado, rrpp y comunicación</t>
  </si>
  <si>
    <t>Gráfico 8. Sección R: Actividades sanitarias y de servicios sociales</t>
  </si>
  <si>
    <t>R861: Act. hospitalarias</t>
  </si>
  <si>
    <t>R869: Otras act. sanitarias</t>
  </si>
  <si>
    <t>R889: Otras act. de serv. sociales sin alojamiento</t>
  </si>
  <si>
    <t>R862,R871,R872,  R873,R879,R881*</t>
  </si>
  <si>
    <t>Gráfico 9. Sección Q: Educación</t>
  </si>
  <si>
    <t>Q855: Otra educación</t>
  </si>
  <si>
    <t>Educación preprimaria (Q851); Educación primaria (Q852); Educación secundaria y educación postsecundaria no terciaria (Q853)</t>
  </si>
  <si>
    <t>Q854: Educación terciaria</t>
  </si>
  <si>
    <t>Q856: Actividades auxiliares a la educación</t>
  </si>
  <si>
    <t>Gráfico 10. Sección S: Actividades artísticas, deportivas y de entretenimiento</t>
  </si>
  <si>
    <t>Gráfico 11. Sección T: Otros servicios</t>
  </si>
  <si>
    <t>N</t>
  </si>
  <si>
    <t>T</t>
  </si>
  <si>
    <r>
      <t>N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Q:</t>
    </r>
    <r>
      <rPr>
        <sz val="10"/>
        <color rgb="FF000000"/>
        <rFont val="Verdana"/>
        <family val="2"/>
      </rPr>
      <t xml:space="preserve"> Educación;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S:</t>
    </r>
    <r>
      <rPr>
        <sz val="10"/>
        <color rgb="FF000000"/>
        <rFont val="Verdana"/>
        <family val="2"/>
      </rPr>
      <t xml:space="preserve"> Actividades artísticas, deportivas y de entretenimiento; </t>
    </r>
    <r>
      <rPr>
        <b/>
        <sz val="10"/>
        <color rgb="FF000000"/>
        <rFont val="Verdana"/>
        <family val="2"/>
      </rPr>
      <t>T</t>
    </r>
    <r>
      <rPr>
        <sz val="10"/>
        <color rgb="FF000000"/>
        <rFont val="Verdana"/>
        <family val="2"/>
      </rPr>
      <t>: Otros servicios.</t>
    </r>
  </si>
  <si>
    <r>
      <t>N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Q:</t>
    </r>
    <r>
      <rPr>
        <sz val="10"/>
        <color rgb="FF000000"/>
        <rFont val="Verdana"/>
        <family val="2"/>
      </rPr>
      <t xml:space="preserve"> Educación;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 xml:space="preserve">: Actividades artísticas, deportivas y de entretenimiento; </t>
    </r>
    <r>
      <rPr>
        <b/>
        <sz val="10"/>
        <color rgb="FF000000"/>
        <rFont val="Verdana"/>
        <family val="2"/>
      </rPr>
      <t>T</t>
    </r>
    <r>
      <rPr>
        <sz val="10"/>
        <color rgb="FF000000"/>
        <rFont val="Verdana"/>
        <family val="2"/>
      </rPr>
      <t>: Otros servicios.</t>
    </r>
  </si>
  <si>
    <t>S911: Actividades de bibliotecas y archivos</t>
  </si>
  <si>
    <t>S912: Actividades de museos, colecciones de arte, sitios históricos y monumentos</t>
  </si>
  <si>
    <t>S931: Actividades deportivas</t>
  </si>
  <si>
    <t>S932: Otras actividades recreativas y de entretenimiento</t>
  </si>
  <si>
    <t>T949: Otras act. asociativas</t>
  </si>
  <si>
    <t>T941: Act. de organizaciones empresariales, profesionales y patronales</t>
  </si>
  <si>
    <t>T951: Reparación y mantenimiento de ordenadores y equipos de comunicación</t>
  </si>
  <si>
    <t>Lavado y limpieza de prendas de tela y piel (T961); Peluquería, tratamientos de belleza, spas y actividades similares (T962); Otros servicios personales (T969)</t>
  </si>
  <si>
    <t>S901,S902,S903, S913,S914,S920*</t>
  </si>
  <si>
    <t>Situación 01/01/2025</t>
  </si>
  <si>
    <t>Altas Del 02/01/2024 al 01/01/2025</t>
  </si>
  <si>
    <t>Bajas Del 02/01/2024 al 01/01/2025</t>
  </si>
  <si>
    <t>Altas Del 10/04/2003 al 1/01/2020</t>
  </si>
  <si>
    <t>Bajas Del 10/04/2003 al 1/01/2020</t>
  </si>
  <si>
    <t xml:space="preserve">Situación 01/01/2020 </t>
  </si>
  <si>
    <t>Altas Del 02/01/2025 al 01/07/2025</t>
  </si>
  <si>
    <t>Bajas Del 02/01/2025 al 01/07/2025</t>
  </si>
  <si>
    <t>Gráfico 17. Sectorización y tramos de porcentaje de voto de las CC.AA. en consorcios.</t>
  </si>
  <si>
    <t>Principales cuadros y gráficos del Informe sobre el impacto del Sector Público Autonómico 
en la actividad económico-financiera de las Comunidades Autónomas
(situación a 1 de enero de 2026)</t>
  </si>
  <si>
    <t>Situación 01/01/2026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</si>
</sst>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1"/>
      <color theme="10"/>
      <name val="Verdana"/>
      <family val="2"/>
    </font>
    <font>
      <b/>
      <sz val="14"/>
      <color rgb="FF336600"/>
      <name val="Verdana"/>
      <family val="2"/>
    </font>
    <font>
      <sz val="12"/>
      <name val="Arial"/>
      <family val="2"/>
    </font>
    <font>
      <sz val="10"/>
      <name val="Arial"/>
    </font>
    <font>
      <b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</cellStyleXfs>
  <cellXfs count="213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4" fillId="0" borderId="7" xfId="0" applyFont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/>
    <xf numFmtId="0" fontId="2" fillId="0" borderId="0" xfId="0" applyFont="1"/>
    <xf numFmtId="10" fontId="2" fillId="0" borderId="0" xfId="1" applyNumberFormat="1" applyFont="1" applyFill="1" applyBorder="1"/>
    <xf numFmtId="0" fontId="0" fillId="0" borderId="14" xfId="0" applyBorder="1" applyAlignment="1">
      <alignment horizontal="left" wrapText="1"/>
    </xf>
    <xf numFmtId="1" fontId="0" fillId="0" borderId="14" xfId="0" applyNumberFormat="1" applyBorder="1" applyAlignment="1">
      <alignment horizontal="right" wrapText="1" indent="1"/>
    </xf>
    <xf numFmtId="0" fontId="2" fillId="0" borderId="14" xfId="0" applyFont="1" applyBorder="1" applyAlignment="1">
      <alignment horizontal="left" wrapText="1"/>
    </xf>
    <xf numFmtId="3" fontId="13" fillId="0" borderId="18" xfId="0" applyNumberFormat="1" applyFont="1" applyBorder="1" applyAlignment="1">
      <alignment horizontal="right" vertical="center" wrapText="1"/>
    </xf>
    <xf numFmtId="0" fontId="13" fillId="0" borderId="18" xfId="0" applyFont="1" applyBorder="1" applyAlignment="1">
      <alignment horizontal="right" vertical="center" wrapText="1"/>
    </xf>
    <xf numFmtId="0" fontId="12" fillId="0" borderId="18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0" fontId="16" fillId="5" borderId="1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6" fillId="5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3" fontId="20" fillId="0" borderId="10" xfId="0" applyNumberFormat="1" applyFont="1" applyBorder="1" applyAlignment="1">
      <alignment horizontal="right" vertical="center" wrapText="1" indent="2"/>
    </xf>
    <xf numFmtId="3" fontId="21" fillId="0" borderId="12" xfId="0" applyNumberFormat="1" applyFont="1" applyBorder="1" applyAlignment="1">
      <alignment horizontal="right" vertical="center" wrapText="1" indent="2"/>
    </xf>
    <xf numFmtId="3" fontId="20" fillId="0" borderId="11" xfId="0" applyNumberFormat="1" applyFont="1" applyBorder="1" applyAlignment="1">
      <alignment horizontal="right" vertical="center" wrapText="1" indent="2"/>
    </xf>
    <xf numFmtId="3" fontId="21" fillId="0" borderId="13" xfId="0" applyNumberFormat="1" applyFont="1" applyBorder="1" applyAlignment="1">
      <alignment horizontal="right" vertical="center" wrapText="1" indent="2"/>
    </xf>
    <xf numFmtId="3" fontId="21" fillId="0" borderId="11" xfId="0" applyNumberFormat="1" applyFont="1" applyBorder="1" applyAlignment="1">
      <alignment horizontal="right" vertical="center" wrapText="1" indent="2"/>
    </xf>
    <xf numFmtId="0" fontId="24" fillId="5" borderId="0" xfId="0" applyFont="1" applyFill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3" fontId="14" fillId="0" borderId="11" xfId="0" applyNumberFormat="1" applyFont="1" applyBorder="1" applyAlignment="1">
      <alignment horizontal="right" vertical="center" wrapText="1" indent="1"/>
    </xf>
    <xf numFmtId="166" fontId="14" fillId="0" borderId="11" xfId="0" applyNumberFormat="1" applyFont="1" applyBorder="1" applyAlignment="1">
      <alignment horizontal="right" vertical="center" wrapText="1" indent="1"/>
    </xf>
    <xf numFmtId="166" fontId="15" fillId="0" borderId="13" xfId="0" applyNumberFormat="1" applyFont="1" applyBorder="1" applyAlignment="1">
      <alignment horizontal="right" vertical="center" wrapText="1" indent="1"/>
    </xf>
    <xf numFmtId="3" fontId="15" fillId="0" borderId="11" xfId="0" applyNumberFormat="1" applyFont="1" applyBorder="1" applyAlignment="1">
      <alignment horizontal="right" vertical="center" wrapText="1" indent="1"/>
    </xf>
    <xf numFmtId="166" fontId="15" fillId="0" borderId="11" xfId="0" applyNumberFormat="1" applyFont="1" applyBorder="1" applyAlignment="1">
      <alignment horizontal="right" vertical="center" wrapText="1" indent="1"/>
    </xf>
    <xf numFmtId="0" fontId="27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4" fontId="20" fillId="0" borderId="10" xfId="0" applyNumberFormat="1" applyFont="1" applyBorder="1" applyAlignment="1">
      <alignment horizontal="right" vertical="center" wrapText="1" indent="1"/>
    </xf>
    <xf numFmtId="3" fontId="21" fillId="0" borderId="12" xfId="0" applyNumberFormat="1" applyFont="1" applyBorder="1" applyAlignment="1">
      <alignment horizontal="right" vertical="center" wrapText="1" indent="1"/>
    </xf>
    <xf numFmtId="164" fontId="20" fillId="0" borderId="11" xfId="0" applyNumberFormat="1" applyFont="1" applyBorder="1" applyAlignment="1">
      <alignment horizontal="right" vertical="center" wrapText="1" indent="1"/>
    </xf>
    <xf numFmtId="3" fontId="21" fillId="0" borderId="13" xfId="0" applyNumberFormat="1" applyFont="1" applyBorder="1" applyAlignment="1">
      <alignment horizontal="right" vertical="center" wrapText="1" indent="1"/>
    </xf>
    <xf numFmtId="164" fontId="21" fillId="0" borderId="11" xfId="0" applyNumberFormat="1" applyFont="1" applyBorder="1" applyAlignment="1">
      <alignment horizontal="right" vertical="center" wrapText="1" indent="1"/>
    </xf>
    <xf numFmtId="0" fontId="16" fillId="5" borderId="1" xfId="0" applyFont="1" applyFill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 vertical="center" wrapText="1" indent="1"/>
    </xf>
    <xf numFmtId="164" fontId="21" fillId="0" borderId="13" xfId="0" applyNumberFormat="1" applyFont="1" applyBorder="1" applyAlignment="1">
      <alignment horizontal="right" vertical="center" wrapText="1" indent="1"/>
    </xf>
    <xf numFmtId="0" fontId="21" fillId="2" borderId="2" xfId="0" applyFont="1" applyFill="1" applyBorder="1" applyAlignment="1">
      <alignment horizontal="center" wrapText="1" shrinkToFit="1"/>
    </xf>
    <xf numFmtId="0" fontId="21" fillId="2" borderId="4" xfId="0" applyFont="1" applyFill="1" applyBorder="1" applyAlignment="1">
      <alignment horizontal="center" wrapText="1" shrinkToFit="1"/>
    </xf>
    <xf numFmtId="0" fontId="24" fillId="0" borderId="0" xfId="0" applyFont="1" applyAlignment="1">
      <alignment horizontal="right" vertical="center"/>
    </xf>
    <xf numFmtId="3" fontId="20" fillId="0" borderId="10" xfId="0" applyNumberFormat="1" applyFont="1" applyBorder="1" applyAlignment="1">
      <alignment horizontal="right" vertical="center" wrapText="1" indent="3"/>
    </xf>
    <xf numFmtId="164" fontId="21" fillId="0" borderId="12" xfId="0" applyNumberFormat="1" applyFont="1" applyBorder="1" applyAlignment="1">
      <alignment horizontal="right" vertical="center" wrapText="1" indent="3"/>
    </xf>
    <xf numFmtId="3" fontId="20" fillId="0" borderId="11" xfId="0" applyNumberFormat="1" applyFont="1" applyBorder="1" applyAlignment="1">
      <alignment horizontal="right" vertical="center" wrapText="1" indent="3"/>
    </xf>
    <xf numFmtId="164" fontId="21" fillId="0" borderId="13" xfId="0" applyNumberFormat="1" applyFont="1" applyBorder="1" applyAlignment="1">
      <alignment horizontal="right" vertical="center" wrapText="1" indent="3"/>
    </xf>
    <xf numFmtId="3" fontId="21" fillId="0" borderId="11" xfId="0" applyNumberFormat="1" applyFont="1" applyBorder="1" applyAlignment="1">
      <alignment horizontal="right" vertical="center" wrapText="1" indent="3"/>
    </xf>
    <xf numFmtId="0" fontId="26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 shrinkToFit="1"/>
    </xf>
    <xf numFmtId="0" fontId="21" fillId="2" borderId="6" xfId="0" applyFont="1" applyFill="1" applyBorder="1" applyAlignment="1">
      <alignment horizontal="center" vertical="center" textRotation="90" wrapText="1" shrinkToFit="1"/>
    </xf>
    <xf numFmtId="0" fontId="21" fillId="2" borderId="4" xfId="0" applyFont="1" applyFill="1" applyBorder="1" applyAlignment="1">
      <alignment horizontal="center" vertical="center" textRotation="90" wrapText="1" shrinkToFit="1"/>
    </xf>
    <xf numFmtId="0" fontId="21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 shrinkToFit="1"/>
    </xf>
    <xf numFmtId="0" fontId="26" fillId="2" borderId="4" xfId="0" applyFont="1" applyFill="1" applyBorder="1" applyAlignment="1">
      <alignment horizontal="center" vertical="center" wrapText="1" shrinkToFit="1"/>
    </xf>
    <xf numFmtId="0" fontId="15" fillId="2" borderId="6" xfId="0" applyFont="1" applyFill="1" applyBorder="1" applyAlignment="1">
      <alignment horizontal="center" vertical="center" wrapText="1" shrinkToFit="1"/>
    </xf>
    <xf numFmtId="0" fontId="31" fillId="0" borderId="0" xfId="0" applyFont="1" applyAlignment="1">
      <alignment horizontal="right" vertical="center"/>
    </xf>
    <xf numFmtId="10" fontId="0" fillId="0" borderId="0" xfId="1" applyNumberFormat="1" applyFont="1"/>
    <xf numFmtId="164" fontId="20" fillId="0" borderId="12" xfId="0" applyNumberFormat="1" applyFont="1" applyBorder="1" applyAlignment="1">
      <alignment horizontal="right" vertical="center" wrapText="1" indent="1"/>
    </xf>
    <xf numFmtId="164" fontId="20" fillId="0" borderId="13" xfId="0" applyNumberFormat="1" applyFont="1" applyBorder="1" applyAlignment="1">
      <alignment horizontal="right" vertical="center" wrapText="1" indent="1"/>
    </xf>
    <xf numFmtId="0" fontId="18" fillId="2" borderId="2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3" fontId="17" fillId="0" borderId="10" xfId="0" applyNumberFormat="1" applyFont="1" applyBorder="1" applyAlignment="1">
      <alignment horizontal="right" vertical="center" wrapText="1" indent="1"/>
    </xf>
    <xf numFmtId="3" fontId="18" fillId="0" borderId="10" xfId="0" applyNumberFormat="1" applyFont="1" applyBorder="1" applyAlignment="1">
      <alignment horizontal="right" vertical="center" wrapText="1" indent="1"/>
    </xf>
    <xf numFmtId="0" fontId="17" fillId="0" borderId="0" xfId="0" applyFont="1"/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5" fontId="21" fillId="0" borderId="7" xfId="0" applyNumberFormat="1" applyFont="1" applyBorder="1"/>
    <xf numFmtId="0" fontId="21" fillId="2" borderId="2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 shrinkToFi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3" fontId="18" fillId="0" borderId="12" xfId="0" applyNumberFormat="1" applyFont="1" applyBorder="1" applyAlignment="1">
      <alignment horizontal="right" vertical="center" wrapText="1" indent="1"/>
    </xf>
    <xf numFmtId="3" fontId="17" fillId="0" borderId="11" xfId="0" applyNumberFormat="1" applyFont="1" applyBorder="1" applyAlignment="1">
      <alignment horizontal="right" vertical="center" wrapText="1" indent="1"/>
    </xf>
    <xf numFmtId="3" fontId="18" fillId="0" borderId="13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0" fontId="28" fillId="5" borderId="8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right"/>
    </xf>
    <xf numFmtId="166" fontId="20" fillId="0" borderId="0" xfId="0" applyNumberFormat="1" applyFont="1"/>
    <xf numFmtId="166" fontId="21" fillId="0" borderId="7" xfId="1" applyNumberFormat="1" applyFont="1" applyFill="1" applyBorder="1"/>
    <xf numFmtId="10" fontId="20" fillId="0" borderId="0" xfId="0" applyNumberFormat="1" applyFont="1"/>
    <xf numFmtId="0" fontId="24" fillId="0" borderId="0" xfId="0" applyFont="1" applyAlignment="1">
      <alignment horizontal="right"/>
    </xf>
    <xf numFmtId="0" fontId="13" fillId="2" borderId="16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Continuous" wrapText="1"/>
    </xf>
    <xf numFmtId="0" fontId="7" fillId="0" borderId="0" xfId="0" applyFont="1" applyAlignment="1">
      <alignment wrapText="1"/>
    </xf>
    <xf numFmtId="0" fontId="13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2" fillId="0" borderId="0" xfId="0" applyFont="1" applyAlignment="1">
      <alignment horizontal="centerContinuous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 shrinkToFit="1"/>
    </xf>
    <xf numFmtId="164" fontId="14" fillId="0" borderId="10" xfId="0" applyNumberFormat="1" applyFont="1" applyBorder="1" applyAlignment="1">
      <alignment horizontal="right" vertical="center" wrapText="1" indent="1"/>
    </xf>
    <xf numFmtId="164" fontId="14" fillId="0" borderId="11" xfId="0" applyNumberFormat="1" applyFont="1" applyBorder="1" applyAlignment="1">
      <alignment horizontal="right" vertical="center" wrapText="1" indent="1"/>
    </xf>
    <xf numFmtId="164" fontId="15" fillId="0" borderId="11" xfId="0" applyNumberFormat="1" applyFont="1" applyBorder="1" applyAlignment="1">
      <alignment horizontal="right" vertical="center" wrapText="1" indent="1"/>
    </xf>
    <xf numFmtId="164" fontId="15" fillId="0" borderId="13" xfId="0" applyNumberFormat="1" applyFont="1" applyBorder="1" applyAlignment="1">
      <alignment horizontal="right" vertical="center" wrapText="1" indent="1"/>
    </xf>
    <xf numFmtId="164" fontId="27" fillId="0" borderId="10" xfId="0" applyNumberFormat="1" applyFont="1" applyBorder="1" applyAlignment="1">
      <alignment horizontal="right" vertical="center" wrapText="1" indent="1"/>
    </xf>
    <xf numFmtId="164" fontId="27" fillId="0" borderId="12" xfId="0" applyNumberFormat="1" applyFont="1" applyBorder="1" applyAlignment="1">
      <alignment horizontal="right" vertical="center" wrapText="1" indent="1"/>
    </xf>
    <xf numFmtId="164" fontId="27" fillId="0" borderId="11" xfId="0" applyNumberFormat="1" applyFont="1" applyBorder="1" applyAlignment="1">
      <alignment horizontal="right" vertical="center" wrapText="1" indent="1"/>
    </xf>
    <xf numFmtId="164" fontId="27" fillId="0" borderId="13" xfId="0" applyNumberFormat="1" applyFont="1" applyBorder="1" applyAlignment="1">
      <alignment horizontal="right" vertical="center" wrapText="1" indent="1"/>
    </xf>
    <xf numFmtId="164" fontId="26" fillId="0" borderId="11" xfId="0" applyNumberFormat="1" applyFont="1" applyBorder="1" applyAlignment="1">
      <alignment horizontal="right" vertical="center" wrapText="1" indent="1"/>
    </xf>
    <xf numFmtId="164" fontId="26" fillId="0" borderId="13" xfId="0" applyNumberFormat="1" applyFont="1" applyBorder="1" applyAlignment="1">
      <alignment horizontal="right" vertical="center" wrapText="1" inden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center" vertical="center" wrapText="1" shrinkToFi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9" fontId="33" fillId="2" borderId="3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9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3" fontId="34" fillId="0" borderId="11" xfId="0" applyNumberFormat="1" applyFont="1" applyBorder="1" applyAlignment="1">
      <alignment horizontal="right" vertical="center" wrapText="1" indent="1"/>
    </xf>
    <xf numFmtId="10" fontId="34" fillId="0" borderId="11" xfId="0" applyNumberFormat="1" applyFont="1" applyBorder="1" applyAlignment="1">
      <alignment horizontal="right" vertical="center" wrapText="1" indent="1"/>
    </xf>
    <xf numFmtId="10" fontId="33" fillId="0" borderId="13" xfId="0" applyNumberFormat="1" applyFont="1" applyBorder="1" applyAlignment="1">
      <alignment horizontal="right" vertical="center" wrapText="1" indent="1"/>
    </xf>
    <xf numFmtId="166" fontId="34" fillId="0" borderId="11" xfId="0" applyNumberFormat="1" applyFont="1" applyBorder="1" applyAlignment="1">
      <alignment horizontal="right" vertical="center" wrapText="1" indent="1"/>
    </xf>
    <xf numFmtId="166" fontId="33" fillId="0" borderId="13" xfId="0" applyNumberFormat="1" applyFont="1" applyBorder="1" applyAlignment="1">
      <alignment horizontal="right" vertical="center" wrapText="1" indent="1"/>
    </xf>
    <xf numFmtId="3" fontId="33" fillId="0" borderId="11" xfId="0" applyNumberFormat="1" applyFont="1" applyBorder="1" applyAlignment="1">
      <alignment horizontal="right" vertical="center" wrapText="1" indent="1"/>
    </xf>
    <xf numFmtId="166" fontId="33" fillId="0" borderId="11" xfId="0" applyNumberFormat="1" applyFont="1" applyBorder="1" applyAlignment="1">
      <alignment horizontal="right" vertical="center" wrapText="1" indent="1"/>
    </xf>
    <xf numFmtId="0" fontId="32" fillId="0" borderId="0" xfId="0" applyFont="1" applyAlignment="1">
      <alignment horizontal="right" vertical="center"/>
    </xf>
    <xf numFmtId="164" fontId="15" fillId="0" borderId="12" xfId="0" applyNumberFormat="1" applyFont="1" applyBorder="1" applyAlignment="1">
      <alignment horizontal="right" vertical="center" wrapText="1" indent="1"/>
    </xf>
    <xf numFmtId="3" fontId="27" fillId="0" borderId="10" xfId="0" applyNumberFormat="1" applyFont="1" applyBorder="1" applyAlignment="1">
      <alignment horizontal="right" vertical="center" wrapText="1" indent="2"/>
    </xf>
    <xf numFmtId="3" fontId="26" fillId="0" borderId="12" xfId="0" applyNumberFormat="1" applyFont="1" applyBorder="1" applyAlignment="1">
      <alignment horizontal="right" vertical="center" wrapText="1" indent="2"/>
    </xf>
    <xf numFmtId="3" fontId="27" fillId="0" borderId="11" xfId="0" applyNumberFormat="1" applyFont="1" applyBorder="1" applyAlignment="1">
      <alignment horizontal="right" vertical="center" wrapText="1" indent="2"/>
    </xf>
    <xf numFmtId="3" fontId="26" fillId="0" borderId="13" xfId="0" applyNumberFormat="1" applyFont="1" applyBorder="1" applyAlignment="1">
      <alignment horizontal="right" vertical="center" wrapText="1" indent="2"/>
    </xf>
    <xf numFmtId="3" fontId="26" fillId="0" borderId="11" xfId="0" applyNumberFormat="1" applyFont="1" applyBorder="1" applyAlignment="1">
      <alignment horizontal="right" vertical="center" wrapText="1" indent="2"/>
    </xf>
    <xf numFmtId="164" fontId="27" fillId="0" borderId="10" xfId="0" applyNumberFormat="1" applyFont="1" applyBorder="1" applyAlignment="1">
      <alignment horizontal="right" vertical="center" wrapText="1" indent="2"/>
    </xf>
    <xf numFmtId="164" fontId="26" fillId="0" borderId="12" xfId="0" applyNumberFormat="1" applyFont="1" applyBorder="1" applyAlignment="1">
      <alignment horizontal="right" vertical="center" wrapText="1" indent="2"/>
    </xf>
    <xf numFmtId="164" fontId="27" fillId="0" borderId="11" xfId="0" applyNumberFormat="1" applyFont="1" applyBorder="1" applyAlignment="1">
      <alignment horizontal="right" vertical="center" wrapText="1" indent="2"/>
    </xf>
    <xf numFmtId="164" fontId="26" fillId="0" borderId="13" xfId="0" applyNumberFormat="1" applyFont="1" applyBorder="1" applyAlignment="1">
      <alignment horizontal="right" vertical="center" wrapText="1" indent="2"/>
    </xf>
    <xf numFmtId="164" fontId="26" fillId="0" borderId="11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readingOrder="1"/>
    </xf>
    <xf numFmtId="10" fontId="35" fillId="0" borderId="0" xfId="0" applyNumberFormat="1" applyFont="1" applyAlignment="1">
      <alignment horizontal="center" vertical="center" wrapText="1" readingOrder="1"/>
    </xf>
    <xf numFmtId="0" fontId="36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6" borderId="0" xfId="0" applyFont="1" applyFill="1"/>
    <xf numFmtId="3" fontId="2" fillId="6" borderId="0" xfId="0" applyNumberFormat="1" applyFont="1" applyFill="1"/>
    <xf numFmtId="0" fontId="2" fillId="7" borderId="0" xfId="0" applyFont="1" applyFill="1"/>
    <xf numFmtId="3" fontId="2" fillId="7" borderId="0" xfId="0" applyNumberFormat="1" applyFont="1" applyFill="1"/>
    <xf numFmtId="0" fontId="14" fillId="0" borderId="0" xfId="0" applyFont="1" applyAlignment="1">
      <alignment vertical="top" wrapText="1"/>
    </xf>
    <xf numFmtId="0" fontId="0" fillId="0" borderId="0" xfId="0" applyAlignment="1">
      <alignment wrapText="1"/>
    </xf>
    <xf numFmtId="4" fontId="4" fillId="0" borderId="14" xfId="0" applyNumberFormat="1" applyFont="1" applyBorder="1" applyAlignment="1">
      <alignment horizontal="right" wrapText="1"/>
    </xf>
    <xf numFmtId="14" fontId="37" fillId="0" borderId="0" xfId="0" applyNumberFormat="1" applyFont="1" applyAlignment="1">
      <alignment wrapText="1"/>
    </xf>
    <xf numFmtId="0" fontId="38" fillId="0" borderId="0" xfId="0" applyFont="1"/>
    <xf numFmtId="9" fontId="0" fillId="0" borderId="0" xfId="0" applyNumberFormat="1"/>
    <xf numFmtId="0" fontId="4" fillId="0" borderId="0" xfId="0" applyFont="1"/>
    <xf numFmtId="1" fontId="39" fillId="0" borderId="0" xfId="0" applyNumberFormat="1" applyFont="1" applyAlignment="1">
      <alignment horizontal="right" vertical="center" wrapText="1"/>
    </xf>
    <xf numFmtId="0" fontId="33" fillId="2" borderId="10" xfId="0" applyFont="1" applyFill="1" applyBorder="1" applyAlignment="1">
      <alignment horizontal="center" vertical="center" wrapText="1" shrinkToFi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3" xfId="0" quotePrefix="1" applyFont="1" applyFill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right" vertical="center" wrapText="1" indent="1"/>
    </xf>
    <xf numFmtId="3" fontId="26" fillId="0" borderId="13" xfId="0" applyNumberFormat="1" applyFont="1" applyBorder="1" applyAlignment="1">
      <alignment horizontal="right" vertical="center" wrapText="1" indent="1"/>
    </xf>
    <xf numFmtId="3" fontId="26" fillId="0" borderId="11" xfId="0" applyNumberFormat="1" applyFont="1" applyBorder="1" applyAlignment="1">
      <alignment horizontal="right" vertical="center" wrapText="1" indent="1"/>
    </xf>
    <xf numFmtId="9" fontId="2" fillId="0" borderId="7" xfId="1" applyBorder="1" applyAlignment="1">
      <alignment horizontal="right"/>
    </xf>
    <xf numFmtId="0" fontId="40" fillId="0" borderId="7" xfId="0" applyFont="1" applyBorder="1" applyAlignment="1">
      <alignment horizontal="left" wrapText="1"/>
    </xf>
    <xf numFmtId="0" fontId="11" fillId="3" borderId="0" xfId="4" applyFill="1" applyAlignment="1"/>
    <xf numFmtId="0" fontId="30" fillId="4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 wrapText="1"/>
    </xf>
    <xf numFmtId="0" fontId="31" fillId="0" borderId="0" xfId="0" applyFont="1"/>
    <xf numFmtId="0" fontId="41" fillId="3" borderId="0" xfId="4" applyFont="1" applyFill="1" applyAlignment="1"/>
    <xf numFmtId="0" fontId="30" fillId="2" borderId="0" xfId="0" applyFont="1" applyFill="1" applyAlignment="1">
      <alignment horizontal="center"/>
    </xf>
    <xf numFmtId="0" fontId="13" fillId="5" borderId="18" xfId="0" applyFont="1" applyFill="1" applyBorder="1" applyAlignment="1">
      <alignment horizontal="right" vertical="center" wrapText="1"/>
    </xf>
    <xf numFmtId="14" fontId="45" fillId="0" borderId="0" xfId="0" applyNumberFormat="1" applyFont="1" applyAlignment="1">
      <alignment wrapText="1"/>
    </xf>
    <xf numFmtId="0" fontId="44" fillId="0" borderId="0" xfId="0" applyFont="1"/>
    <xf numFmtId="166" fontId="0" fillId="0" borderId="7" xfId="0" applyNumberFormat="1" applyBorder="1" applyAlignment="1">
      <alignment horizontal="center" wrapText="1"/>
    </xf>
    <xf numFmtId="165" fontId="4" fillId="0" borderId="7" xfId="0" applyNumberFormat="1" applyFont="1" applyBorder="1"/>
    <xf numFmtId="165" fontId="17" fillId="0" borderId="0" xfId="0" applyNumberFormat="1" applyFont="1"/>
    <xf numFmtId="3" fontId="20" fillId="0" borderId="0" xfId="0" applyNumberFormat="1" applyFont="1"/>
    <xf numFmtId="0" fontId="16" fillId="5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Hipervínculo" xfId="4" builtinId="8"/>
    <cellStyle name="Normal" xfId="0" builtinId="0"/>
    <cellStyle name="Normal 2" xfId="2" xr:uid="{00000000-0005-0000-0000-000002000000}"/>
    <cellStyle name="Normal 2 2" xfId="8" xr:uid="{00000000-0005-0000-0000-000003000000}"/>
    <cellStyle name="Normal 2 3" xfId="6" xr:uid="{00000000-0005-0000-0000-000004000000}"/>
    <cellStyle name="Normal 3" xfId="5" xr:uid="{00000000-0005-0000-0000-000005000000}"/>
    <cellStyle name="Normal 4" xfId="10" xr:uid="{00000000-0005-0000-0000-000006000000}"/>
    <cellStyle name="Porcentaje" xfId="1" builtinId="5"/>
    <cellStyle name="Porcentaje 2" xfId="3" xr:uid="{00000000-0005-0000-0000-000008000000}"/>
    <cellStyle name="Porcentaje 2 2" xfId="9" xr:uid="{00000000-0005-0000-0000-000009000000}"/>
    <cellStyle name="Porcentaje 2 3" xfId="7" xr:uid="{00000000-0005-0000-0000-00000A000000}"/>
    <cellStyle name="Porcentaje 3" xfId="11" xr:uid="{00000000-0005-0000-0000-00000B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8D9"/>
      <color rgb="FFFFEB9B"/>
      <color rgb="FFC8A200"/>
      <color rgb="FFBCC103"/>
      <color rgb="FFFE8E12"/>
      <color rgb="FFFFD211"/>
      <color rgb="FFD6AD00"/>
      <color rgb="FF949802"/>
      <color rgb="FF008000"/>
      <color rgb="FFAAAE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1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Comunidad Foral de Navarra</c:v>
                </c:pt>
                <c:pt idx="8">
                  <c:v>Extremadura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Comunidad de Madrid</c:v>
                </c:pt>
                <c:pt idx="16">
                  <c:v>Comunitat Valenciana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30</c:v>
                </c:pt>
                <c:pt idx="1">
                  <c:v>10</c:v>
                </c:pt>
                <c:pt idx="2">
                  <c:v>21</c:v>
                </c:pt>
                <c:pt idx="3">
                  <c:v>23</c:v>
                </c:pt>
                <c:pt idx="4">
                  <c:v>34</c:v>
                </c:pt>
                <c:pt idx="5">
                  <c:v>42</c:v>
                </c:pt>
                <c:pt idx="6">
                  <c:v>44</c:v>
                </c:pt>
                <c:pt idx="7">
                  <c:v>59</c:v>
                </c:pt>
                <c:pt idx="8">
                  <c:v>60</c:v>
                </c:pt>
                <c:pt idx="9">
                  <c:v>66</c:v>
                </c:pt>
                <c:pt idx="10">
                  <c:v>67</c:v>
                </c:pt>
                <c:pt idx="11">
                  <c:v>73</c:v>
                </c:pt>
                <c:pt idx="12">
                  <c:v>73</c:v>
                </c:pt>
                <c:pt idx="13">
                  <c:v>96</c:v>
                </c:pt>
                <c:pt idx="14">
                  <c:v>114</c:v>
                </c:pt>
                <c:pt idx="15">
                  <c:v>119</c:v>
                </c:pt>
                <c:pt idx="16">
                  <c:v>132</c:v>
                </c:pt>
                <c:pt idx="17">
                  <c:v>157</c:v>
                </c:pt>
                <c:pt idx="18">
                  <c:v>181</c:v>
                </c:pt>
                <c:pt idx="19">
                  <c:v>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0.32502831257078141</c:v>
                </c:pt>
                <c:pt idx="1">
                  <c:v>0.24122310305775765</c:v>
                </c:pt>
                <c:pt idx="2">
                  <c:v>0.1783691959229898</c:v>
                </c:pt>
                <c:pt idx="3">
                  <c:v>9.4563986409966022E-2</c:v>
                </c:pt>
                <c:pt idx="4">
                  <c:v>8.7202718006795021E-2</c:v>
                </c:pt>
                <c:pt idx="5">
                  <c:v>7.3612684031710077E-2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Castilla y León</c:v>
                </c:pt>
                <c:pt idx="3">
                  <c:v>Comunidad Foral de Navarra</c:v>
                </c:pt>
                <c:pt idx="4">
                  <c:v>Aragón</c:v>
                </c:pt>
                <c:pt idx="5">
                  <c:v>Principado de Asturias</c:v>
                </c:pt>
                <c:pt idx="6">
                  <c:v>Ciudad de Ceuta</c:v>
                </c:pt>
                <c:pt idx="7">
                  <c:v>Madrid</c:v>
                </c:pt>
                <c:pt idx="8">
                  <c:v>Cantabria</c:v>
                </c:pt>
                <c:pt idx="9">
                  <c:v>Canarias</c:v>
                </c:pt>
                <c:pt idx="10">
                  <c:v>La Rioja</c:v>
                </c:pt>
                <c:pt idx="11">
                  <c:v>Castilla - La Mancha</c:v>
                </c:pt>
                <c:pt idx="12">
                  <c:v>Andalucía</c:v>
                </c:pt>
                <c:pt idx="13">
                  <c:v>Galicia</c:v>
                </c:pt>
                <c:pt idx="14">
                  <c:v>Ciudad de Melilla</c:v>
                </c:pt>
                <c:pt idx="15">
                  <c:v>Comunidad Valenciana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0.23333333333333334</c:v>
                </c:pt>
                <c:pt idx="1">
                  <c:v>0.2356687898089172</c:v>
                </c:pt>
                <c:pt idx="2">
                  <c:v>0.31818181818181818</c:v>
                </c:pt>
                <c:pt idx="3">
                  <c:v>0.32203389830508472</c:v>
                </c:pt>
                <c:pt idx="4">
                  <c:v>0.32291666666666669</c:v>
                </c:pt>
                <c:pt idx="5">
                  <c:v>0.32835820895522388</c:v>
                </c:pt>
                <c:pt idx="6">
                  <c:v>0.33333333333333331</c:v>
                </c:pt>
                <c:pt idx="7">
                  <c:v>0.36134453781512604</c:v>
                </c:pt>
                <c:pt idx="8">
                  <c:v>0.36363636363636365</c:v>
                </c:pt>
                <c:pt idx="9">
                  <c:v>0.38356164383561642</c:v>
                </c:pt>
                <c:pt idx="10">
                  <c:v>0.39130434782608697</c:v>
                </c:pt>
                <c:pt idx="11">
                  <c:v>0.41176470588235292</c:v>
                </c:pt>
                <c:pt idx="12">
                  <c:v>0.43646408839779005</c:v>
                </c:pt>
                <c:pt idx="13">
                  <c:v>0.47368421052631576</c:v>
                </c:pt>
                <c:pt idx="14">
                  <c:v>0.5</c:v>
                </c:pt>
                <c:pt idx="15">
                  <c:v>0.50757575757575757</c:v>
                </c:pt>
                <c:pt idx="16">
                  <c:v>0.53972602739726028</c:v>
                </c:pt>
                <c:pt idx="17">
                  <c:v>0.5714285714285714</c:v>
                </c:pt>
                <c:pt idx="18">
                  <c:v>0.6</c:v>
                </c:pt>
                <c:pt idx="19">
                  <c:v>0.68493150684931503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Castilla y León</c:v>
                </c:pt>
                <c:pt idx="3">
                  <c:v>Comunidad Foral de Navarra</c:v>
                </c:pt>
                <c:pt idx="4">
                  <c:v>Aragón</c:v>
                </c:pt>
                <c:pt idx="5">
                  <c:v>Principado de Asturias</c:v>
                </c:pt>
                <c:pt idx="6">
                  <c:v>Ciudad de Ceuta</c:v>
                </c:pt>
                <c:pt idx="7">
                  <c:v>Madrid</c:v>
                </c:pt>
                <c:pt idx="8">
                  <c:v>Cantabria</c:v>
                </c:pt>
                <c:pt idx="9">
                  <c:v>Canarias</c:v>
                </c:pt>
                <c:pt idx="10">
                  <c:v>La Rioja</c:v>
                </c:pt>
                <c:pt idx="11">
                  <c:v>Castilla - La Mancha</c:v>
                </c:pt>
                <c:pt idx="12">
                  <c:v>Andalucía</c:v>
                </c:pt>
                <c:pt idx="13">
                  <c:v>Galicia</c:v>
                </c:pt>
                <c:pt idx="14">
                  <c:v>Ciudad de Melilla</c:v>
                </c:pt>
                <c:pt idx="15">
                  <c:v>Comunidad Valenciana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0.76666666666666672</c:v>
                </c:pt>
                <c:pt idx="1">
                  <c:v>0.76433121019108285</c:v>
                </c:pt>
                <c:pt idx="2">
                  <c:v>0.68181818181818177</c:v>
                </c:pt>
                <c:pt idx="3">
                  <c:v>0.67796610169491522</c:v>
                </c:pt>
                <c:pt idx="4">
                  <c:v>0.67708333333333337</c:v>
                </c:pt>
                <c:pt idx="5">
                  <c:v>0.67164179104477617</c:v>
                </c:pt>
                <c:pt idx="6">
                  <c:v>0.66666666666666663</c:v>
                </c:pt>
                <c:pt idx="7">
                  <c:v>0.6386554621848739</c:v>
                </c:pt>
                <c:pt idx="8">
                  <c:v>0.63636363636363635</c:v>
                </c:pt>
                <c:pt idx="9">
                  <c:v>0.61643835616438358</c:v>
                </c:pt>
                <c:pt idx="10">
                  <c:v>0.60869565217391308</c:v>
                </c:pt>
                <c:pt idx="11">
                  <c:v>0.58823529411764708</c:v>
                </c:pt>
                <c:pt idx="12">
                  <c:v>0.56353591160220995</c:v>
                </c:pt>
                <c:pt idx="13">
                  <c:v>0.52631578947368418</c:v>
                </c:pt>
                <c:pt idx="14">
                  <c:v>0.5</c:v>
                </c:pt>
                <c:pt idx="15">
                  <c:v>0.49242424242424243</c:v>
                </c:pt>
                <c:pt idx="16">
                  <c:v>0.46027397260273972</c:v>
                </c:pt>
                <c:pt idx="17">
                  <c:v>0.42857142857142855</c:v>
                </c:pt>
                <c:pt idx="18">
                  <c:v>0.4</c:v>
                </c:pt>
                <c:pt idx="19">
                  <c:v>0.31506849315068491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4'!$K$2:$K$25</c:f>
              <c:numCache>
                <c:formatCode>m/d/yyyy</c:formatCode>
                <c:ptCount val="2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45658</c:v>
                </c:pt>
                <c:pt idx="23">
                  <c:v>46023</c:v>
                </c:pt>
              </c:numCache>
            </c:numRef>
          </c:cat>
          <c:val>
            <c:numRef>
              <c:f>'Gráfico 4'!$L$2:$L$25</c:f>
              <c:numCache>
                <c:formatCode>General</c:formatCode>
                <c:ptCount val="24"/>
                <c:pt idx="0">
                  <c:v>1801</c:v>
                </c:pt>
                <c:pt idx="1">
                  <c:v>1876</c:v>
                </c:pt>
                <c:pt idx="2">
                  <c:v>1977</c:v>
                </c:pt>
                <c:pt idx="3">
                  <c:v>2138</c:v>
                </c:pt>
                <c:pt idx="4">
                  <c:v>2284</c:v>
                </c:pt>
                <c:pt idx="5">
                  <c:v>2404</c:v>
                </c:pt>
                <c:pt idx="6">
                  <c:v>2473</c:v>
                </c:pt>
                <c:pt idx="7">
                  <c:v>2531</c:v>
                </c:pt>
                <c:pt idx="8">
                  <c:v>2534</c:v>
                </c:pt>
                <c:pt idx="9">
                  <c:v>2432</c:v>
                </c:pt>
                <c:pt idx="10">
                  <c:v>2271</c:v>
                </c:pt>
                <c:pt idx="11">
                  <c:v>2098</c:v>
                </c:pt>
                <c:pt idx="12">
                  <c:v>2006</c:v>
                </c:pt>
                <c:pt idx="13">
                  <c:v>1925</c:v>
                </c:pt>
                <c:pt idx="14">
                  <c:v>1880</c:v>
                </c:pt>
                <c:pt idx="15">
                  <c:v>1832</c:v>
                </c:pt>
                <c:pt idx="16">
                  <c:v>1793</c:v>
                </c:pt>
                <c:pt idx="17">
                  <c:v>1743</c:v>
                </c:pt>
                <c:pt idx="18">
                  <c:v>1727</c:v>
                </c:pt>
                <c:pt idx="19">
                  <c:v>1692</c:v>
                </c:pt>
                <c:pt idx="20">
                  <c:v>1663</c:v>
                </c:pt>
                <c:pt idx="21">
                  <c:v>1646</c:v>
                </c:pt>
                <c:pt idx="22">
                  <c:v>1626</c:v>
                </c:pt>
                <c:pt idx="23">
                  <c:v>1609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4'!$K$2:$K$25</c:f>
              <c:numCache>
                <c:formatCode>m/d/yyyy</c:formatCode>
                <c:ptCount val="24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  <c:pt idx="21">
                  <c:v>45292</c:v>
                </c:pt>
                <c:pt idx="22">
                  <c:v>45658</c:v>
                </c:pt>
                <c:pt idx="23">
                  <c:v>46023</c:v>
                </c:pt>
              </c:numCache>
            </c:numRef>
          </c:cat>
          <c:val>
            <c:numRef>
              <c:f>'Gráfico 4'!$M$2:$M$25</c:f>
              <c:numCache>
                <c:formatCode>General</c:formatCode>
                <c:ptCount val="24"/>
                <c:pt idx="13">
                  <c:v>2092</c:v>
                </c:pt>
                <c:pt idx="14">
                  <c:v>2037</c:v>
                </c:pt>
                <c:pt idx="15">
                  <c:v>1992</c:v>
                </c:pt>
                <c:pt idx="16">
                  <c:v>1953</c:v>
                </c:pt>
                <c:pt idx="17">
                  <c:v>1902</c:v>
                </c:pt>
                <c:pt idx="18">
                  <c:v>1882</c:v>
                </c:pt>
                <c:pt idx="19">
                  <c:v>1847</c:v>
                </c:pt>
                <c:pt idx="20">
                  <c:v>1818</c:v>
                </c:pt>
                <c:pt idx="21">
                  <c:v>1801</c:v>
                </c:pt>
                <c:pt idx="22">
                  <c:v>1782</c:v>
                </c:pt>
                <c:pt idx="23">
                  <c:v>1766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solidFill>
          <a:srgbClr val="FFF8D9"/>
        </a:solidFill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N: Act. Profesionales, científicas y técnicas</c:v>
                </c:pt>
                <c:pt idx="1">
                  <c:v>P: Administración pública y defensa; SS obligatoria</c:v>
                </c:pt>
                <c:pt idx="2">
                  <c:v>Q: Educación</c:v>
                </c:pt>
                <c:pt idx="3">
                  <c:v>R: Actividades sanitarias y de servicios sociales</c:v>
                </c:pt>
                <c:pt idx="4">
                  <c:v>S: Actividades artísticas, deportivas y entretenimiento</c:v>
                </c:pt>
                <c:pt idx="5">
                  <c:v>T: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17.948717948717949</c:v>
                </c:pt>
                <c:pt idx="1">
                  <c:v>14.529914529914532</c:v>
                </c:pt>
                <c:pt idx="2">
                  <c:v>12.108262108262108</c:v>
                </c:pt>
                <c:pt idx="3">
                  <c:v>8.8793922127255467</c:v>
                </c:pt>
                <c:pt idx="4">
                  <c:v>10.208926875593543</c:v>
                </c:pt>
                <c:pt idx="5">
                  <c:v>6.4577397910731253</c:v>
                </c:pt>
                <c:pt idx="6">
                  <c:v>29.8670465337132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096389989427E-2"/>
                  <c:y val="-0.1337672667455153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1447138466960083E-2"/>
                  <c:y val="-6.934437863151715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4.781302256560563E-3"/>
                  <c:y val="0.1899486803365320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740880233170717"/>
                      <c:h val="0.200982879814789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3.3721054710427197E-2"/>
                  <c:y val="8.93367920413367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34799738226108"/>
                      <c:h val="0.14284235127835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>
                  <a:round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P8413: Regulación de la act. económica y contribución a su mayor eficiencia</c:v>
                </c:pt>
                <c:pt idx="1">
                  <c:v>P8425: Servicios de extinción de incendios</c:v>
                </c:pt>
                <c:pt idx="2">
                  <c:v>P8430: S.S. obligatoria</c:v>
                </c:pt>
                <c:pt idx="3">
                  <c:v>Otras: Asuntos exteriores (P8421); Justicia (P8423); Orden público y seguridad (P8424)</c:v>
                </c:pt>
                <c:pt idx="4">
                  <c:v>P8411: Act. generales de AAPP</c:v>
                </c:pt>
                <c:pt idx="5">
                  <c:v>P8412: Regulación de los servicios sanitarios, educativos y culturales y otros servicios sociales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29.56204379562044</c:v>
                </c:pt>
                <c:pt idx="1">
                  <c:v>7.664233576642336</c:v>
                </c:pt>
                <c:pt idx="2">
                  <c:v>6.9343065693430654</c:v>
                </c:pt>
                <c:pt idx="3">
                  <c:v>3.2846715328467155</c:v>
                </c:pt>
                <c:pt idx="4">
                  <c:v>36.131386861313871</c:v>
                </c:pt>
                <c:pt idx="5">
                  <c:v>16.423357664233578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705476026827E-2"/>
                  <c:y val="-0.2595893746339680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424325313"/>
                      <c:h val="0.1925427735126144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2.9097517732131428E-2"/>
                  <c:y val="-0.1131069522275119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N70: Act. de las sedes centrales y consultoría de gestión empresarial</c:v>
                </c:pt>
                <c:pt idx="1">
                  <c:v>N71: Servicios técnicos de arquitectura e ingeniería; ensayos y análisis técnicos.</c:v>
                </c:pt>
                <c:pt idx="2">
                  <c:v>N72: Investigación y Desarrollo</c:v>
                </c:pt>
                <c:pt idx="3">
                  <c:v>N73: Act. de publicidad, estudios de mercado, rrpp y comunicación</c:v>
                </c:pt>
                <c:pt idx="4">
                  <c:v>Otras: Act. Jurídicas y de contabilidad (N69); Actividades veterinarias (N75); Otras act. profesionales científicas y técnicas (N74)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6.6137566137566131</c:v>
                </c:pt>
                <c:pt idx="1">
                  <c:v>17.460317460317459</c:v>
                </c:pt>
                <c:pt idx="2">
                  <c:v>61.375661375661373</c:v>
                </c:pt>
                <c:pt idx="3">
                  <c:v>4.4973544973544968</c:v>
                </c:pt>
                <c:pt idx="4">
                  <c:v>10.052910052910052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090106232696589E-2"/>
                  <c:y val="-4.172476427064134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R861: Act. hospitalarias</c:v>
                </c:pt>
                <c:pt idx="1">
                  <c:v>R869: Otras act. sanitarias</c:v>
                </c:pt>
                <c:pt idx="2">
                  <c:v>R889: Otras act. de serv. sociales sin alojamiento</c:v>
                </c:pt>
                <c:pt idx="3">
                  <c:v>R862,R871,R872,  R873,R879,R881*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24.647887323943664</c:v>
                </c:pt>
                <c:pt idx="1">
                  <c:v>32.394366197183103</c:v>
                </c:pt>
                <c:pt idx="2">
                  <c:v>25.352112676056336</c:v>
                </c:pt>
                <c:pt idx="3">
                  <c:v>17.6056338028169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650893282096564E-2"/>
                  <c:y val="2.85924692195095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5336340426"/>
                      <c:h val="0.2099014441688445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3.3762942516186257E-4"/>
                  <c:y val="-0.1693128084630213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37518256426"/>
                      <c:h val="0.1490620532656356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(Q851); Educación primaria (Q852); Educación secundaria y educación postsecundaria no terciaria (Q853)</c:v>
                </c:pt>
                <c:pt idx="1">
                  <c:v>Q854: Educación terciaria</c:v>
                </c:pt>
                <c:pt idx="2">
                  <c:v>Q855: Otra educación</c:v>
                </c:pt>
                <c:pt idx="3">
                  <c:v>Q856: Actividades auxiliares a la educación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3.8961038961038961</c:v>
                </c:pt>
                <c:pt idx="1">
                  <c:v>42.857142857142854</c:v>
                </c:pt>
                <c:pt idx="2">
                  <c:v>30.303030303030305</c:v>
                </c:pt>
                <c:pt idx="3">
                  <c:v>22.943722943722943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9306014111408226"/>
          <c:y val="9.7639395705878138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0.11564947294637201"/>
                  <c:y val="-3.333334208224201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8.9320437461295463E-2"/>
                  <c:y val="4.028085046741482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0.16159749539722884"/>
                  <c:y val="5.695884845538114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S901,S902,S903, S913,S914,S920*</c:v>
                </c:pt>
                <c:pt idx="1">
                  <c:v>S911: Actividades de bibliotecas y archivos</c:v>
                </c:pt>
                <c:pt idx="2">
                  <c:v>S912: Actividades de museos, colecciones de arte, sitios históricos y monumentos</c:v>
                </c:pt>
                <c:pt idx="3">
                  <c:v>S931: Actividades deportivas</c:v>
                </c:pt>
                <c:pt idx="4">
                  <c:v>S932: Otras actividades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22.335025380710661</c:v>
                </c:pt>
                <c:pt idx="1">
                  <c:v>8.6294416243654819</c:v>
                </c:pt>
                <c:pt idx="2">
                  <c:v>35.532994923857871</c:v>
                </c:pt>
                <c:pt idx="3">
                  <c:v>17.258883248730964</c:v>
                </c:pt>
                <c:pt idx="4">
                  <c:v>16.243654822335024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5290819074758374"/>
          <c:y val="0.12008994752971683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6930210375150541"/>
                  <c:y val="0.1105632121662671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82061214554"/>
                      <c:h val="0.1616582712758003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4.7012361610467207E-2"/>
                  <c:y val="-0.118527705180775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4.1535248273251169E-2"/>
                  <c:y val="0.1582069036233359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584161083090962"/>
                      <c:h val="0.24624606165532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T941: Act. de organizaciones empresariales, profesionales y patronales</c:v>
                </c:pt>
                <c:pt idx="1">
                  <c:v>T949: Otras act. asociativas</c:v>
                </c:pt>
                <c:pt idx="2">
                  <c:v>T951: Reparación y mantenimiento de ordenadores y equipos de comunicación</c:v>
                </c:pt>
                <c:pt idx="3">
                  <c:v>Lavado y limpieza de prendas de tela y piel (T961); Peluquería, tratamientos de belleza, spas y actividades similares (T962); Otros servicios personales (T969)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1.5151515151515151</c:v>
                </c:pt>
                <c:pt idx="1">
                  <c:v>94.696969696969703</c:v>
                </c:pt>
                <c:pt idx="2">
                  <c:v>0.75757575757575757</c:v>
                </c:pt>
                <c:pt idx="3">
                  <c:v>3.0303030303030303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71.596244131455393</c:v>
                </c:pt>
                <c:pt idx="1">
                  <c:v>24.413145539906104</c:v>
                </c:pt>
                <c:pt idx="2">
                  <c:v>3.9906103286384975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32982722.104918033</c:v>
                </c:pt>
                <c:pt idx="1">
                  <c:v>9350995.932692308</c:v>
                </c:pt>
                <c:pt idx="2">
                  <c:v>12275468.294117646</c:v>
                </c:pt>
                <c:pt idx="3">
                  <c:v>26387128.591549296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212</c:v>
                </c:pt>
                <c:pt idx="1">
                  <c:v>31</c:v>
                </c:pt>
                <c:pt idx="2">
                  <c:v>14</c:v>
                </c:pt>
                <c:pt idx="3">
                  <c:v>18</c:v>
                </c:pt>
                <c:pt idx="4">
                  <c:v>7</c:v>
                </c:pt>
                <c:pt idx="5">
                  <c:v>56</c:v>
                </c:pt>
                <c:pt idx="6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Andalucía</c:v>
                </c:pt>
                <c:pt idx="6">
                  <c:v>Aragón</c:v>
                </c:pt>
                <c:pt idx="7">
                  <c:v>Canarias</c:v>
                </c:pt>
                <c:pt idx="8">
                  <c:v>Principado de Asturias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Comunitat Valenciana</c:v>
                </c:pt>
                <c:pt idx="15">
                  <c:v>Comunidad Foral de Navarra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0.49597729058193102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0.70579040438194141</c:v>
                </c:pt>
                <c:pt idx="4">
                  <c:v>0.77328331039064135</c:v>
                </c:pt>
                <c:pt idx="5">
                  <c:v>0.8089102471262084</c:v>
                </c:pt>
                <c:pt idx="6">
                  <c:v>0.82403211402394949</c:v>
                </c:pt>
                <c:pt idx="7">
                  <c:v>0.83833871325264475</c:v>
                </c:pt>
                <c:pt idx="8">
                  <c:v>0.84948550268908674</c:v>
                </c:pt>
                <c:pt idx="9">
                  <c:v>0.85643699457577038</c:v>
                </c:pt>
                <c:pt idx="10">
                  <c:v>0.87587925891988805</c:v>
                </c:pt>
                <c:pt idx="11">
                  <c:v>0.91034282657800436</c:v>
                </c:pt>
                <c:pt idx="12">
                  <c:v>0.92729777875740738</c:v>
                </c:pt>
                <c:pt idx="13">
                  <c:v>0.94261767004192087</c:v>
                </c:pt>
                <c:pt idx="14">
                  <c:v>0.95556363679853684</c:v>
                </c:pt>
                <c:pt idx="15">
                  <c:v>0.95835619899163027</c:v>
                </c:pt>
                <c:pt idx="16">
                  <c:v>0.98382435211870489</c:v>
                </c:pt>
                <c:pt idx="17">
                  <c:v>0.9914821910060384</c:v>
                </c:pt>
                <c:pt idx="18">
                  <c:v>0.99526283716476704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71</c:v>
                </c:pt>
                <c:pt idx="1">
                  <c:v>67</c:v>
                </c:pt>
                <c:pt idx="2">
                  <c:v>61</c:v>
                </c:pt>
                <c:pt idx="3">
                  <c:v>84</c:v>
                </c:pt>
                <c:pt idx="4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51</c:v>
                </c:pt>
                <c:pt idx="1">
                  <c:v>43</c:v>
                </c:pt>
                <c:pt idx="2">
                  <c:v>50</c:v>
                </c:pt>
                <c:pt idx="3">
                  <c:v>63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19</c:v>
                </c:pt>
                <c:pt idx="2">
                  <c:v>33</c:v>
                </c:pt>
                <c:pt idx="3">
                  <c:v>61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(4/7)*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(3/17)*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Extremadura (4/20)*</c:v>
                </c:pt>
                <c:pt idx="14">
                  <c:v>Aragón (5/11)*</c:v>
                </c:pt>
                <c:pt idx="15">
                  <c:v>Galicia (9/20)*</c:v>
                </c:pt>
                <c:pt idx="16">
                  <c:v>C. Valenciana (10/25)*</c:v>
                </c:pt>
                <c:pt idx="17">
                  <c:v>C. de Madrid (14/19)*</c:v>
                </c:pt>
                <c:pt idx="18">
                  <c:v>Andalucía (27/35)*</c:v>
                </c:pt>
                <c:pt idx="19">
                  <c:v>Cataluña (64/111)*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9</c:v>
                </c:pt>
                <c:pt idx="16">
                  <c:v>10</c:v>
                </c:pt>
                <c:pt idx="17">
                  <c:v>14</c:v>
                </c:pt>
                <c:pt idx="18">
                  <c:v>27</c:v>
                </c:pt>
                <c:pt idx="19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(4/7)*</c:v>
                </c:pt>
                <c:pt idx="1">
                  <c:v>Cantabria (0/2)*</c:v>
                </c:pt>
                <c:pt idx="2">
                  <c:v>C. - La Mancha (0/3)*</c:v>
                </c:pt>
                <c:pt idx="3">
                  <c:v>La Rioja (0/2)*</c:v>
                </c:pt>
                <c:pt idx="4">
                  <c:v>Ceuta (0/1)*</c:v>
                </c:pt>
                <c:pt idx="5">
                  <c:v>Melilla (0/1)*</c:v>
                </c:pt>
                <c:pt idx="6">
                  <c:v>Canarias (1/9)*</c:v>
                </c:pt>
                <c:pt idx="7">
                  <c:v>C.F. de Navarra (2/5)*</c:v>
                </c:pt>
                <c:pt idx="8">
                  <c:v>P. de Asturias (3/5)*</c:v>
                </c:pt>
                <c:pt idx="9">
                  <c:v>Illes Balears (3/17)*</c:v>
                </c:pt>
                <c:pt idx="10">
                  <c:v>Castilla y León (3/7)*</c:v>
                </c:pt>
                <c:pt idx="11">
                  <c:v>R. de Murcia (3/7)*</c:v>
                </c:pt>
                <c:pt idx="12">
                  <c:v>País Vasco (3/8)*</c:v>
                </c:pt>
                <c:pt idx="13">
                  <c:v>Extremadura (4/20)*</c:v>
                </c:pt>
                <c:pt idx="14">
                  <c:v>Aragón (5/11)*</c:v>
                </c:pt>
                <c:pt idx="15">
                  <c:v>Galicia (9/20)*</c:v>
                </c:pt>
                <c:pt idx="16">
                  <c:v>C. Valenciana (10/25)*</c:v>
                </c:pt>
                <c:pt idx="17">
                  <c:v>C. de Madrid (14/19)*</c:v>
                </c:pt>
                <c:pt idx="18">
                  <c:v>Andalucía (27/35)*</c:v>
                </c:pt>
                <c:pt idx="19">
                  <c:v>Cataluña (64/111)*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8</c:v>
                </c:pt>
                <c:pt idx="7">
                  <c:v>3</c:v>
                </c:pt>
                <c:pt idx="8">
                  <c:v>2</c:v>
                </c:pt>
                <c:pt idx="9">
                  <c:v>14</c:v>
                </c:pt>
                <c:pt idx="10">
                  <c:v>4</c:v>
                </c:pt>
                <c:pt idx="11">
                  <c:v>4</c:v>
                </c:pt>
                <c:pt idx="12">
                  <c:v>5</c:v>
                </c:pt>
                <c:pt idx="13">
                  <c:v>16</c:v>
                </c:pt>
                <c:pt idx="14">
                  <c:v>6</c:v>
                </c:pt>
                <c:pt idx="15">
                  <c:v>11</c:v>
                </c:pt>
                <c:pt idx="16">
                  <c:v>15</c:v>
                </c:pt>
                <c:pt idx="17">
                  <c:v>5</c:v>
                </c:pt>
                <c:pt idx="18">
                  <c:v>8</c:v>
                </c:pt>
                <c:pt idx="19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181</c:v>
                </c:pt>
                <c:pt idx="1">
                  <c:v>96</c:v>
                </c:pt>
                <c:pt idx="2">
                  <c:v>67</c:v>
                </c:pt>
                <c:pt idx="3">
                  <c:v>73</c:v>
                </c:pt>
                <c:pt idx="4">
                  <c:v>73</c:v>
                </c:pt>
                <c:pt idx="5">
                  <c:v>44</c:v>
                </c:pt>
                <c:pt idx="6">
                  <c:v>66</c:v>
                </c:pt>
                <c:pt idx="7">
                  <c:v>34</c:v>
                </c:pt>
                <c:pt idx="8">
                  <c:v>365</c:v>
                </c:pt>
                <c:pt idx="9">
                  <c:v>60</c:v>
                </c:pt>
                <c:pt idx="10">
                  <c:v>114</c:v>
                </c:pt>
                <c:pt idx="11">
                  <c:v>119</c:v>
                </c:pt>
                <c:pt idx="12">
                  <c:v>42</c:v>
                </c:pt>
                <c:pt idx="13">
                  <c:v>59</c:v>
                </c:pt>
                <c:pt idx="14">
                  <c:v>157</c:v>
                </c:pt>
                <c:pt idx="15">
                  <c:v>23</c:v>
                </c:pt>
                <c:pt idx="16">
                  <c:v>132</c:v>
                </c:pt>
                <c:pt idx="17">
                  <c:v>21</c:v>
                </c:pt>
                <c:pt idx="18">
                  <c:v>10</c:v>
                </c:pt>
                <c:pt idx="1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132</c:v>
                </c:pt>
                <c:pt idx="1">
                  <c:v>71</c:v>
                </c:pt>
                <c:pt idx="2">
                  <c:v>53</c:v>
                </c:pt>
                <c:pt idx="3">
                  <c:v>56</c:v>
                </c:pt>
                <c:pt idx="4">
                  <c:v>53</c:v>
                </c:pt>
                <c:pt idx="5">
                  <c:v>38</c:v>
                </c:pt>
                <c:pt idx="6">
                  <c:v>50</c:v>
                </c:pt>
                <c:pt idx="7">
                  <c:v>28</c:v>
                </c:pt>
                <c:pt idx="8">
                  <c:v>260</c:v>
                </c:pt>
                <c:pt idx="9">
                  <c:v>46</c:v>
                </c:pt>
                <c:pt idx="10">
                  <c:v>83</c:v>
                </c:pt>
                <c:pt idx="11">
                  <c:v>78</c:v>
                </c:pt>
                <c:pt idx="12">
                  <c:v>34</c:v>
                </c:pt>
                <c:pt idx="13">
                  <c:v>46</c:v>
                </c:pt>
                <c:pt idx="14">
                  <c:v>108</c:v>
                </c:pt>
                <c:pt idx="15">
                  <c:v>19</c:v>
                </c:pt>
                <c:pt idx="16">
                  <c:v>100</c:v>
                </c:pt>
                <c:pt idx="17">
                  <c:v>0</c:v>
                </c:pt>
                <c:pt idx="18">
                  <c:v>0</c:v>
                </c:pt>
                <c:pt idx="19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N</c:v>
                </c:pt>
                <c:pt idx="1">
                  <c:v>P</c:v>
                </c:pt>
                <c:pt idx="2">
                  <c:v>Q</c:v>
                </c:pt>
                <c:pt idx="3">
                  <c:v>R</c:v>
                </c:pt>
                <c:pt idx="4">
                  <c:v>S</c:v>
                </c:pt>
                <c:pt idx="5">
                  <c:v>T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0.18882466281310212</c:v>
                </c:pt>
                <c:pt idx="1">
                  <c:v>0.16763005780346821</c:v>
                </c:pt>
                <c:pt idx="2">
                  <c:v>0.12010276172125883</c:v>
                </c:pt>
                <c:pt idx="3">
                  <c:v>0.10725754656390495</c:v>
                </c:pt>
                <c:pt idx="4">
                  <c:v>9.1201027617212591E-2</c:v>
                </c:pt>
                <c:pt idx="5">
                  <c:v>6.101477199743096E-2</c:v>
                </c:pt>
                <c:pt idx="6">
                  <c:v>0.26396917148362237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N</c:v>
                </c:pt>
                <c:pt idx="1">
                  <c:v>P</c:v>
                </c:pt>
                <c:pt idx="2">
                  <c:v>Q</c:v>
                </c:pt>
                <c:pt idx="3">
                  <c:v>R</c:v>
                </c:pt>
                <c:pt idx="4">
                  <c:v>S</c:v>
                </c:pt>
                <c:pt idx="5">
                  <c:v>T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0.17948717948717949</c:v>
                </c:pt>
                <c:pt idx="1">
                  <c:v>0.14529914529914531</c:v>
                </c:pt>
                <c:pt idx="2">
                  <c:v>0.12108262108262108</c:v>
                </c:pt>
                <c:pt idx="3">
                  <c:v>8.8793922127255467E-2</c:v>
                </c:pt>
                <c:pt idx="4">
                  <c:v>0.10208926875593542</c:v>
                </c:pt>
                <c:pt idx="5">
                  <c:v>6.4577397910731249E-2</c:v>
                </c:pt>
                <c:pt idx="6">
                  <c:v>0.29867046533713199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28574</xdr:rowOff>
    </xdr:to>
    <xdr:graphicFrame macro="">
      <xdr:nvGraphicFramePr>
        <xdr:cNvPr id="3" name="Objeto 3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12438</xdr:colOff>
      <xdr:row>24</xdr:row>
      <xdr:rowOff>10243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9525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11906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que</a:t>
          </a:r>
          <a:r>
            <a:rPr lang="es-ES" sz="800" baseline="0">
              <a:latin typeface="Verdana" panose="020B0604030504040204" pitchFamily="34" charset="0"/>
              <a:ea typeface="Verdana" panose="020B0604030504040204" pitchFamily="34" charset="0"/>
            </a:rPr>
            <a:t> padecen una enfermedad mental o una drogodependencia o que han recibido un diagnóstico al respecto</a:t>
          </a:r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160338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2</xdr:row>
      <xdr:rowOff>25401</xdr:rowOff>
    </xdr:from>
    <xdr:to>
      <xdr:col>7</xdr:col>
      <xdr:colOff>107688</xdr:colOff>
      <xdr:row>24</xdr:row>
      <xdr:rowOff>38100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0.01045</cdr:x>
      <cdr:y>0.86012</cdr:y>
    </cdr:from>
    <cdr:to>
      <cdr:x>0.98747</cdr:x>
      <cdr:y>1</cdr:y>
    </cdr:to>
    <cdr:sp macro="" textlink="">
      <cdr:nvSpPr>
        <cdr:cNvPr id="3" name="CuadroTexto 1">
          <a:extLst xmlns:a="http://schemas.openxmlformats.org/drawingml/2006/main">
            <a:ext uri="{FF2B5EF4-FFF2-40B4-BE49-F238E27FC236}">
              <a16:creationId xmlns:a16="http://schemas.microsoft.com/office/drawing/2014/main" id="{5C44778C-4705-0399-795B-DCEACC64489B}"/>
            </a:ext>
          </a:extLst>
        </cdr:cNvPr>
        <cdr:cNvSpPr txBox="1"/>
      </cdr:nvSpPr>
      <cdr:spPr>
        <a:xfrm xmlns:a="http://schemas.openxmlformats.org/drawingml/2006/main">
          <a:off x="79396" y="3279774"/>
          <a:ext cx="7419775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Actividades de creación artística (S901); Actividades de artes escénicas (S902); Actividades de apoyo a la creación artística y a las artes escénicas (S903); Conservación, restauración y otras actividades de apoyo al patrimonio cultural (S913); Actividades de los jardines botánicos, parques zoológicos y reservas naturales (S914); Actividades de juegos de azar y apuestas (S920)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12438</xdr:colOff>
      <xdr:row>23</xdr:row>
      <xdr:rowOff>163513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212725</xdr:rowOff>
    </xdr:from>
    <xdr:to>
      <xdr:col>6</xdr:col>
      <xdr:colOff>2717358</xdr:colOff>
      <xdr:row>17</xdr:row>
      <xdr:rowOff>92075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244474</xdr:rowOff>
    </xdr:from>
    <xdr:to>
      <xdr:col>6</xdr:col>
      <xdr:colOff>2542798</xdr:colOff>
      <xdr:row>17</xdr:row>
      <xdr:rowOff>142874</xdr:rowOff>
    </xdr:to>
    <xdr:graphicFrame macro="">
      <xdr:nvGraphicFramePr>
        <xdr:cNvPr id="3" name="Objeto 6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7</xdr:col>
      <xdr:colOff>0</xdr:colOff>
      <xdr:row>39</xdr:row>
      <xdr:rowOff>9525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1135244</xdr:colOff>
      <xdr:row>17</xdr:row>
      <xdr:rowOff>44981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5391"/>
          <a:ext cx="6016807" cy="3021543"/>
        </a:xfrm>
        <a:prstGeom prst="rect">
          <a:avLst/>
        </a:prstGeom>
      </xdr:spPr>
    </xdr:pic>
    <xdr:clientData/>
  </xdr:twoCellAnchor>
  <xdr:twoCellAnchor>
    <xdr:from>
      <xdr:col>0</xdr:col>
      <xdr:colOff>6350</xdr:colOff>
      <xdr:row>2</xdr:row>
      <xdr:rowOff>152400</xdr:rowOff>
    </xdr:from>
    <xdr:to>
      <xdr:col>6</xdr:col>
      <xdr:colOff>825500</xdr:colOff>
      <xdr:row>16</xdr:row>
      <xdr:rowOff>44450</xdr:rowOff>
    </xdr:to>
    <xdr:grpSp>
      <xdr:nvGrpSpPr>
        <xdr:cNvPr id="6" name="Lienzo 609" descr="Consorcios participados por cada tipo de componente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 bwMode="auto">
        <a:xfrm>
          <a:off x="9525" y="747713"/>
          <a:ext cx="5676900" cy="2673350"/>
          <a:chOff x="0" y="0"/>
          <a:chExt cx="5546090" cy="2773680"/>
        </a:xfrm>
      </xdr:grpSpPr>
      <xdr:sp macro="" textlink="">
        <xdr:nvSpPr>
          <xdr:cNvPr id="7" name="21 Rectángulo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33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38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171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>
              <a:extLst>
                <a:ext uri="{FF2B5EF4-FFF2-40B4-BE49-F238E27FC236}">
                  <a16:creationId xmlns:a16="http://schemas.microsoft.com/office/drawing/2014/main" id="{00000000-0008-0000-1D00-000016000000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>
              <a:extLst>
                <a:ext uri="{FF2B5EF4-FFF2-40B4-BE49-F238E27FC236}">
                  <a16:creationId xmlns:a16="http://schemas.microsoft.com/office/drawing/2014/main" id="{00000000-0008-0000-1D00-000017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/>
          </xdr:cNvSpPr>
        </xdr:nvSpPr>
        <xdr:spPr bwMode="auto">
          <a:xfrm>
            <a:off x="78949" y="1267208"/>
            <a:ext cx="1068322" cy="25100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/>
          </xdr:cNvSpPr>
        </xdr:nvSpPr>
        <xdr:spPr bwMode="auto">
          <a:xfrm>
            <a:off x="4598715" y="2020444"/>
            <a:ext cx="947375" cy="253578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258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74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66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</xdr:row>
      <xdr:rowOff>9526</xdr:rowOff>
    </xdr:from>
    <xdr:to>
      <xdr:col>25</xdr:col>
      <xdr:colOff>123825</xdr:colOff>
      <xdr:row>35</xdr:row>
      <xdr:rowOff>152400</xdr:rowOff>
    </xdr:to>
    <xdr:graphicFrame macro="">
      <xdr:nvGraphicFramePr>
        <xdr:cNvPr id="19" name="Objeto 93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26</xdr:row>
      <xdr:rowOff>19050</xdr:rowOff>
    </xdr:to>
    <xdr:graphicFrame macro="">
      <xdr:nvGraphicFramePr>
        <xdr:cNvPr id="3" name="Objeto 104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N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deportivas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T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Tablas%20para%20cuadros%20y%20gr&#225;ficos/CAP&#205;TULO%204.%20ACTIVIDADES/Desglose_actividades%20datos%20tratados%2001-01-2026.xlsx" TargetMode="External"/><Relationship Id="rId1" Type="http://schemas.openxmlformats.org/officeDocument/2006/relationships/externalLinkPath" Target="/Inventario/Informes%20y%20publicaciones/Inventario%20Entes%20dependientes%20CCAA/Situaci&#243;n%20a%2001-01-2026/Tablas%20para%20cuadros%20y%20gr&#225;ficos/CAP&#205;TULO%204.%20ACTIVIDADES/Desglose_actividades%20datos%20tratados%2001-01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munidad"/>
      <sheetName val="Tipo_ente"/>
      <sheetName val="Anexo3_Comunidad-TipoEnte"/>
      <sheetName val="Comunidad %"/>
      <sheetName val="Tipo_ente %"/>
      <sheetName val="Comunidad ppales activ"/>
      <sheetName val="Tipo_ente ppales activ"/>
      <sheetName val="Tipo_ente ppales activ % x act"/>
      <sheetName val="C7Comunid pples activ % inform"/>
      <sheetName val="C6Tipo_ente pples activ %inform"/>
      <sheetName val="Gráfico5 pples activ % informe"/>
      <sheetName val="Desglose secciones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B7">
            <v>14.225941422594143</v>
          </cell>
        </row>
      </sheetData>
      <sheetData sheetId="9">
        <row r="8">
          <cell r="B8">
            <v>11.607142857142858</v>
          </cell>
        </row>
      </sheetData>
      <sheetData sheetId="10">
        <row r="5">
          <cell r="B5">
            <v>17.948717948717949</v>
          </cell>
        </row>
      </sheetData>
      <sheetData sheetId="11">
        <row r="24">
          <cell r="B24">
            <v>6.6137566137566131</v>
          </cell>
          <cell r="C24">
            <v>17.460317460317459</v>
          </cell>
          <cell r="D24">
            <v>61.375661375661373</v>
          </cell>
          <cell r="E24">
            <v>4.4973544973544968</v>
          </cell>
          <cell r="F24">
            <v>10.052910052910052</v>
          </cell>
        </row>
        <row r="76">
          <cell r="B76">
            <v>3.8961038961038961</v>
          </cell>
          <cell r="C76">
            <v>42.857142857142854</v>
          </cell>
          <cell r="D76">
            <v>30.303030303030305</v>
          </cell>
          <cell r="E76">
            <v>22.943722943722943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K1:M25" totalsRowShown="0">
  <tableColumns count="3">
    <tableColumn id="1" xr3:uid="{00000000-0010-0000-0000-000001000000}" name=" " dataDxfId="1"/>
    <tableColumn id="2" xr3:uid="{00000000-0010-0000-0000-000002000000}" name="Sin País Vasco" dataDxfId="0"/>
    <tableColumn id="3" xr3:uid="{00000000-0010-0000-0000-000003000000}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0"/>
  <dimension ref="A1:A41"/>
  <sheetViews>
    <sheetView tabSelected="1" zoomScale="80" zoomScaleNormal="80" workbookViewId="0"/>
  </sheetViews>
  <sheetFormatPr baseColWidth="10" defaultColWidth="11.453125" defaultRowHeight="14" x14ac:dyDescent="0.3"/>
  <cols>
    <col min="1" max="1" width="159.81640625" style="82" customWidth="1"/>
    <col min="2" max="16384" width="11.453125" style="26"/>
  </cols>
  <sheetData>
    <row r="1" spans="1:1" ht="45" x14ac:dyDescent="0.3">
      <c r="A1" s="186" t="s">
        <v>316</v>
      </c>
    </row>
    <row r="2" spans="1:1" s="188" customFormat="1" ht="13.5" x14ac:dyDescent="0.25">
      <c r="A2" s="187" t="s">
        <v>155</v>
      </c>
    </row>
    <row r="3" spans="1:1" ht="15" x14ac:dyDescent="0.3">
      <c r="A3" s="190" t="s">
        <v>154</v>
      </c>
    </row>
    <row r="4" spans="1:1" s="82" customFormat="1" ht="17.149999999999999" customHeight="1" x14ac:dyDescent="0.25">
      <c r="A4" s="189" t="s">
        <v>105</v>
      </c>
    </row>
    <row r="5" spans="1:1" s="82" customFormat="1" ht="17.149999999999999" customHeight="1" x14ac:dyDescent="0.25">
      <c r="A5" s="189" t="s">
        <v>153</v>
      </c>
    </row>
    <row r="6" spans="1:1" s="82" customFormat="1" ht="17.149999999999999" customHeight="1" x14ac:dyDescent="0.25">
      <c r="A6" s="189" t="s">
        <v>235</v>
      </c>
    </row>
    <row r="7" spans="1:1" s="82" customFormat="1" ht="17.149999999999999" customHeight="1" x14ac:dyDescent="0.25">
      <c r="A7" s="189" t="s">
        <v>236</v>
      </c>
    </row>
    <row r="8" spans="1:1" s="82" customFormat="1" ht="17.149999999999999" customHeight="1" x14ac:dyDescent="0.25">
      <c r="A8" s="189" t="s">
        <v>237</v>
      </c>
    </row>
    <row r="9" spans="1:1" s="82" customFormat="1" ht="17.149999999999999" customHeight="1" x14ac:dyDescent="0.25">
      <c r="A9" s="189" t="s">
        <v>238</v>
      </c>
    </row>
    <row r="10" spans="1:1" s="82" customFormat="1" ht="17.149999999999999" customHeight="1" x14ac:dyDescent="0.25">
      <c r="A10" s="189" t="s">
        <v>221</v>
      </c>
    </row>
    <row r="11" spans="1:1" s="82" customFormat="1" ht="17.149999999999999" customHeight="1" x14ac:dyDescent="0.25">
      <c r="A11" s="189" t="s">
        <v>109</v>
      </c>
    </row>
    <row r="12" spans="1:1" s="82" customFormat="1" ht="17.149999999999999" customHeight="1" x14ac:dyDescent="0.25">
      <c r="A12" s="185" t="s">
        <v>239</v>
      </c>
    </row>
    <row r="13" spans="1:1" s="82" customFormat="1" ht="17.149999999999999" customHeight="1" x14ac:dyDescent="0.25">
      <c r="A13" s="189" t="s">
        <v>151</v>
      </c>
    </row>
    <row r="14" spans="1:1" s="82" customFormat="1" ht="17.149999999999999" customHeight="1" x14ac:dyDescent="0.25">
      <c r="A14" s="189" t="s">
        <v>240</v>
      </c>
    </row>
    <row r="15" spans="1:1" s="82" customFormat="1" ht="17.149999999999999" customHeight="1" x14ac:dyDescent="0.25">
      <c r="A15" s="189" t="s">
        <v>241</v>
      </c>
    </row>
    <row r="16" spans="1:1" s="82" customFormat="1" ht="17.149999999999999" customHeight="1" x14ac:dyDescent="0.25">
      <c r="A16" s="189" t="s">
        <v>242</v>
      </c>
    </row>
    <row r="17" spans="1:1" s="82" customFormat="1" ht="17.149999999999999" customHeight="1" x14ac:dyDescent="0.25">
      <c r="A17" s="189" t="s">
        <v>205</v>
      </c>
    </row>
    <row r="18" spans="1:1" s="82" customFormat="1" ht="17.149999999999999" customHeight="1" x14ac:dyDescent="0.25">
      <c r="A18" s="189" t="s">
        <v>243</v>
      </c>
    </row>
    <row r="19" spans="1:1" s="82" customFormat="1" ht="17.149999999999999" customHeight="1" x14ac:dyDescent="0.25">
      <c r="A19" s="189" t="s">
        <v>206</v>
      </c>
    </row>
    <row r="20" spans="1:1" s="82" customFormat="1" ht="17.149999999999999" customHeight="1" x14ac:dyDescent="0.25">
      <c r="A20" s="189" t="s">
        <v>244</v>
      </c>
    </row>
    <row r="21" spans="1:1" s="82" customFormat="1" ht="17.149999999999999" customHeight="1" x14ac:dyDescent="0.25">
      <c r="A21" s="189" t="s">
        <v>245</v>
      </c>
    </row>
    <row r="22" spans="1:1" s="82" customFormat="1" ht="17.149999999999999" customHeight="1" x14ac:dyDescent="0.25">
      <c r="A22" s="189" t="s">
        <v>116</v>
      </c>
    </row>
    <row r="23" spans="1:1" s="82" customFormat="1" ht="17.149999999999999" customHeight="1" x14ac:dyDescent="0.25">
      <c r="A23" s="189" t="s">
        <v>120</v>
      </c>
    </row>
    <row r="24" spans="1:1" s="82" customFormat="1" ht="17.149999999999999" customHeight="1" x14ac:dyDescent="0.25">
      <c r="A24" s="189" t="s">
        <v>152</v>
      </c>
    </row>
    <row r="25" spans="1:1" s="82" customFormat="1" ht="17.149999999999999" customHeight="1" x14ac:dyDescent="0.25">
      <c r="A25" s="185" t="s">
        <v>216</v>
      </c>
    </row>
    <row r="26" spans="1:1" s="82" customFormat="1" ht="17.149999999999999" customHeight="1" x14ac:dyDescent="0.25">
      <c r="A26" s="189" t="s">
        <v>222</v>
      </c>
    </row>
    <row r="27" spans="1:1" s="82" customFormat="1" ht="17.149999999999999" customHeight="1" x14ac:dyDescent="0.25">
      <c r="A27" s="189" t="s">
        <v>246</v>
      </c>
    </row>
    <row r="28" spans="1:1" s="82" customFormat="1" ht="17.149999999999999" customHeight="1" x14ac:dyDescent="0.25">
      <c r="A28" s="189" t="s">
        <v>247</v>
      </c>
    </row>
    <row r="29" spans="1:1" s="82" customFormat="1" ht="17.149999999999999" customHeight="1" x14ac:dyDescent="0.25">
      <c r="A29" s="189" t="s">
        <v>248</v>
      </c>
    </row>
    <row r="30" spans="1:1" s="82" customFormat="1" ht="17.149999999999999" customHeight="1" x14ac:dyDescent="0.25">
      <c r="A30" s="189" t="s">
        <v>130</v>
      </c>
    </row>
    <row r="31" spans="1:1" s="82" customFormat="1" ht="17.149999999999999" customHeight="1" x14ac:dyDescent="0.25">
      <c r="A31" s="189" t="s">
        <v>134</v>
      </c>
    </row>
    <row r="32" spans="1:1" s="82" customFormat="1" ht="17.149999999999999" customHeight="1" x14ac:dyDescent="0.25">
      <c r="A32" s="189" t="s">
        <v>135</v>
      </c>
    </row>
    <row r="33" spans="1:1" s="82" customFormat="1" ht="17.149999999999999" customHeight="1" x14ac:dyDescent="0.25">
      <c r="A33" s="189" t="s">
        <v>250</v>
      </c>
    </row>
    <row r="34" spans="1:1" s="82" customFormat="1" ht="17.149999999999999" customHeight="1" x14ac:dyDescent="0.25">
      <c r="A34" s="189" t="s">
        <v>136</v>
      </c>
    </row>
    <row r="35" spans="1:1" s="82" customFormat="1" ht="17.149999999999999" customHeight="1" x14ac:dyDescent="0.25">
      <c r="A35" s="189" t="s">
        <v>141</v>
      </c>
    </row>
    <row r="36" spans="1:1" s="82" customFormat="1" ht="17.149999999999999" customHeight="1" x14ac:dyDescent="0.25">
      <c r="A36" s="189" t="s">
        <v>251</v>
      </c>
    </row>
    <row r="37" spans="1:1" s="82" customFormat="1" ht="17.149999999999999" customHeight="1" x14ac:dyDescent="0.25">
      <c r="A37" s="189" t="s">
        <v>142</v>
      </c>
    </row>
    <row r="38" spans="1:1" s="82" customFormat="1" ht="17.149999999999999" customHeight="1" x14ac:dyDescent="0.25">
      <c r="A38" s="189" t="s">
        <v>252</v>
      </c>
    </row>
    <row r="39" spans="1:1" s="82" customFormat="1" ht="17.149999999999999" customHeight="1" x14ac:dyDescent="0.25">
      <c r="A39" s="189" t="s">
        <v>145</v>
      </c>
    </row>
    <row r="40" spans="1:1" s="82" customFormat="1" ht="17.149999999999999" customHeight="1" x14ac:dyDescent="0.25">
      <c r="A40" s="189" t="s">
        <v>146</v>
      </c>
    </row>
    <row r="41" spans="1:1" s="82" customFormat="1" ht="17.149999999999999" customHeight="1" x14ac:dyDescent="0.25">
      <c r="A41" s="189" t="s">
        <v>253</v>
      </c>
    </row>
  </sheetData>
  <sheetProtection algorithmName="SHA-512" hashValue="pQ5q9nDFhVqR+yIcuA7DXMXhko7W0xeKJ1F+NRUpqhyyanRKPMy0MtfiaGBbyiio5m6u8wHniFiib47pFBCPYw==" saltValue="adJUUavvsP21tn1AIc02jQ==" spinCount="100000" sheet="1" objects="1" scenarios="1" autoFilter="0"/>
  <hyperlinks>
    <hyperlink ref="A4" location="'Cuadro 1'!A1" display="Cuadro 1. Número de entes que componen el inventario" xr:uid="{00000000-0004-0000-0000-000000000000}"/>
    <hyperlink ref="A5" location="'Gráfico 1'!A1" display="Gráfico 1. Número de entidades por Comunidad Autónoma" xr:uid="{00000000-0004-0000-0000-000001000000}"/>
    <hyperlink ref="A7" location="'Cuadro 2'!A1" display="Cuadro 2. Distribución de entidades por Comunidad Autónoma" xr:uid="{00000000-0004-0000-0000-000002000000}"/>
    <hyperlink ref="A8" location="'Cuadro 3'!A1" display="Cuadro 3. Distribución de entidades por tipo de ente" xr:uid="{00000000-0004-0000-0000-000003000000}"/>
    <hyperlink ref="A9" location="'Gráfico 3'!A1" display="Gráfico 3. Naturaleza jurídica de los entes del Inventario por CC.AA." xr:uid="{00000000-0004-0000-0000-000004000000}"/>
    <hyperlink ref="A10" location="'Gráfico 4'!A1" display="Gráfico 4. Evolución en el número de componentes del Inventario" xr:uid="{00000000-0004-0000-0000-000005000000}"/>
    <hyperlink ref="A13" location="'Gráfico 5'!A1" display="Gráfico 5. Principales secciones de actividad de los entes incluidos en el Inventario" xr:uid="{00000000-0004-0000-0000-000006000000}"/>
    <hyperlink ref="A20" location="'Cuadro 6'!A1" display="Cuadro 6. Estructura porcentual de secciones de actividad para cada tipo de ente" xr:uid="{00000000-0004-0000-0000-000007000000}"/>
    <hyperlink ref="A21" location="'Cuadro 7'!A1" display="Cuadro 7. Estructura porcentual de secciones de actividad para cada Comunidad Autónoma" xr:uid="{00000000-0004-0000-0000-000008000000}"/>
    <hyperlink ref="A22" location="'Gráfico 12'!A1" display="'Gráfico 12'!A1" xr:uid="{00000000-0004-0000-0000-000009000000}"/>
    <hyperlink ref="A23" location="'Cuadro 8'!A1" display="Cuadro 8. Clasificación de sociedades mercantiles según el accionista mayoritario" xr:uid="{00000000-0004-0000-0000-00000A000000}"/>
    <hyperlink ref="A24" location="'Cuadro 9'!A1" display="Cuadro 9. Porcentaje por C.A. de sociedades mercantiles según número, capital social y participación nominal en el capital social" xr:uid="{00000000-0004-0000-0000-00000B000000}"/>
    <hyperlink ref="A29" location="'Cuadro 11'!A1" display="Cuadro 11. Grado de colaboración entre AAPP a través de las sociedades mercantiles" xr:uid="{00000000-0004-0000-0000-00000C000000}"/>
    <hyperlink ref="A30" location="'Cuadro 12'!A1" display="Cuadro 12. Composición de los consorcios participados por las C.A." xr:uid="{00000000-0004-0000-0000-00000D000000}"/>
    <hyperlink ref="A31" location="'Cuadro 13'!A1" display="Cuadro 13. Porcentaje de consorcios por tipo de componente para cada C.A." xr:uid="{00000000-0004-0000-0000-00000E000000}"/>
    <hyperlink ref="A33" location="'Cuadro 14'!A1" display="Cuadro 14. Porcentaje por CC.AA. para cada tipo de componente" xr:uid="{00000000-0004-0000-0000-00000F000000}"/>
    <hyperlink ref="A34" location="'Cuadro 15'!A1" display="Cuadro 15. Número de consorcios por cada C.A. por intervalos de porcentaje de voto" xr:uid="{00000000-0004-0000-0000-000010000000}"/>
    <hyperlink ref="A36" location="'Cuadro 17'!A1" display="Gráfico 17. Sectorización y tramos de porcentaje de voto de las CC.AA. en consorcios" xr:uid="{00000000-0004-0000-0000-000011000000}"/>
    <hyperlink ref="A38" location="'Gráfico 18'!A1" display="Gráfico 18. Número de Consorcios" xr:uid="{00000000-0004-0000-0000-000012000000}"/>
    <hyperlink ref="A39" location="'Gráfico 19'!A1" display="Gráfico 19. Entidades inventariadas y sectorizadas en el subsector CC.AA." xr:uid="{00000000-0004-0000-0000-000013000000}"/>
    <hyperlink ref="A41" location="'Gráfico 20'!A1" display="Gráfico 20. Principales secciones de actividad de las entidades incluidas en el subsector CC.AA. según el ámbito subjetivo de ctas. Nacionales" xr:uid="{00000000-0004-0000-0000-000014000000}"/>
    <hyperlink ref="A14" location="'Gráfico 6'!A1" display="Gráfico 6. Porcentaje de participación nominal medio por C.A." xr:uid="{00000000-0004-0000-0000-000015000000}"/>
    <hyperlink ref="A15:A19" location="'Gráfico 6'!A1" display="Gráfico 6. Porcentaje de participación nominal medio por C.A." xr:uid="{00000000-0004-0000-0000-000016000000}"/>
    <hyperlink ref="A15" location="'Gráfico 7'!A1" display="Gráfico 7. Sección M: Actividades profesionales, científicas o técnicas." xr:uid="{00000000-0004-0000-0000-000017000000}"/>
    <hyperlink ref="A16" location="'Gráfico 8'!A1" display="Gráfico 8. Sección Q: Actividades. sanitarias y de servicios sociales" xr:uid="{00000000-0004-0000-0000-000018000000}"/>
    <hyperlink ref="A17" location="'Gráfico 9'!A1" display="Gráfico 9. Sección P: Educación" xr:uid="{00000000-0004-0000-0000-000019000000}"/>
    <hyperlink ref="A18" location="'Gráfico 10'!A1" display="Gráfico 10. Sección R: Actividades. artísticas, recreativas y de entretenimiento" xr:uid="{00000000-0004-0000-0000-00001A000000}"/>
    <hyperlink ref="A19" location="'Gráfico 11'!A1" display="Gráfico 11. Sección S: Otros servicios" xr:uid="{00000000-0004-0000-0000-00001B000000}"/>
    <hyperlink ref="A25" location="'Gráfico 13'!A1" display="Gráfico 13. Capital social medio de las sociedades mercantiles inventariadas" xr:uid="{00000000-0004-0000-0000-00001C000000}"/>
    <hyperlink ref="A26" location="'Gráfico 14'!OLE_LINK1" display="Gráfico 14. Número de sociedades mercantiles por intervalos de participación nominal" xr:uid="{00000000-0004-0000-0000-00001D000000}"/>
    <hyperlink ref="A28" location="'Gráfico 15'!A1" display="Gráfico 15. Porcentaje de participación nominal medio por C.A." xr:uid="{00000000-0004-0000-0000-00001E000000}"/>
    <hyperlink ref="A27" location="'Cuadro 10'!Área_de_impresión" display="Cuadro 10. Capital social total y participación nominal y efectiva por intervalos de participaciónles" xr:uid="{00000000-0004-0000-0000-00001F000000}"/>
    <hyperlink ref="A32" location="'Gráfico 16'!A1" display="Gráfico 16. Consorcios participados por cada tipo de componente" xr:uid="{00000000-0004-0000-0000-000020000000}"/>
    <hyperlink ref="A35" location="'Cuadro 16'!A1" display="Cuadro 16. Número de consorcios por cada C.A. por intervalos de porcentaje de voto" xr:uid="{00000000-0004-0000-0000-000021000000}"/>
    <hyperlink ref="A37" location="'Cuadro 17'!Área_de_impresión" display="Cuadro 17. Sectorización por tramos de porcentaje de voto" xr:uid="{00000000-0004-0000-0000-000022000000}"/>
    <hyperlink ref="A40" location="'Cuadro 18'!A1" display="Cuadro 18. Entidades inventariadas y sectorizadas en el subsector CC.AA." xr:uid="{00000000-0004-0000-0000-000023000000}"/>
    <hyperlink ref="A6" location="'Gráfico 2'!A1" display="Gráfico 2. Distribución de entidades por tipología" xr:uid="{00000000-0004-0000-0000-000024000000}"/>
    <hyperlink ref="A11" location="'Cuadro 4'!A1" display="Cuadro 4. Evolución del Inventario de entes por Comunidad Autónoma" xr:uid="{00000000-0004-0000-0000-000025000000}"/>
    <hyperlink ref="A12" location="'Cuadro 5'!A1" display="Cuadro 5. Evolución del Inventario de entes por tipología" xr:uid="{00000000-0004-0000-0000-000026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N27"/>
  <sheetViews>
    <sheetView zoomScale="90" zoomScaleNormal="90" workbookViewId="0">
      <selection sqref="A1:N1"/>
    </sheetView>
  </sheetViews>
  <sheetFormatPr baseColWidth="10" defaultColWidth="11.54296875" defaultRowHeight="13.5" x14ac:dyDescent="0.3"/>
  <cols>
    <col min="1" max="1" width="25.81640625" style="26" customWidth="1"/>
    <col min="2" max="12" width="9.81640625" style="26" customWidth="1"/>
    <col min="13" max="13" width="9.81640625" style="30" customWidth="1"/>
    <col min="14" max="14" width="9.81640625" style="26" customWidth="1"/>
    <col min="15" max="16384" width="11.54296875" style="26"/>
  </cols>
  <sheetData>
    <row r="1" spans="1:14" ht="29.25" customHeight="1" x14ac:dyDescent="0.3">
      <c r="A1" s="198" t="s">
        <v>105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</row>
    <row r="2" spans="1:14" ht="13.5" customHeight="1" x14ac:dyDescent="0.3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 t="s">
        <v>0</v>
      </c>
    </row>
    <row r="3" spans="1:14" s="29" customFormat="1" ht="105.65" customHeight="1" x14ac:dyDescent="0.25">
      <c r="A3" s="70" t="s">
        <v>180</v>
      </c>
      <c r="B3" s="67" t="s">
        <v>3</v>
      </c>
      <c r="C3" s="67" t="s">
        <v>106</v>
      </c>
      <c r="D3" s="67" t="s">
        <v>107</v>
      </c>
      <c r="E3" s="67" t="s">
        <v>4</v>
      </c>
      <c r="F3" s="67" t="s">
        <v>5</v>
      </c>
      <c r="G3" s="68" t="s">
        <v>6</v>
      </c>
      <c r="H3" s="68" t="s">
        <v>2</v>
      </c>
      <c r="I3" s="68" t="s">
        <v>7</v>
      </c>
      <c r="J3" s="68" t="s">
        <v>8</v>
      </c>
      <c r="K3" s="68" t="s">
        <v>108</v>
      </c>
      <c r="L3" s="68" t="s">
        <v>9</v>
      </c>
      <c r="M3" s="68" t="s">
        <v>10</v>
      </c>
      <c r="N3" s="69" t="s">
        <v>11</v>
      </c>
    </row>
    <row r="4" spans="1:14" ht="18" customHeight="1" x14ac:dyDescent="0.3">
      <c r="A4" s="32" t="s">
        <v>42</v>
      </c>
      <c r="B4" s="80">
        <v>1</v>
      </c>
      <c r="C4" s="80">
        <v>12</v>
      </c>
      <c r="D4" s="80">
        <v>0</v>
      </c>
      <c r="E4" s="80">
        <v>0</v>
      </c>
      <c r="F4" s="80">
        <v>14</v>
      </c>
      <c r="G4" s="80">
        <v>3</v>
      </c>
      <c r="H4" s="80">
        <v>4</v>
      </c>
      <c r="I4" s="80">
        <v>35</v>
      </c>
      <c r="J4" s="80">
        <v>63</v>
      </c>
      <c r="K4" s="80">
        <v>3</v>
      </c>
      <c r="L4" s="80">
        <v>36</v>
      </c>
      <c r="M4" s="80">
        <v>10</v>
      </c>
      <c r="N4" s="81">
        <v>181</v>
      </c>
    </row>
    <row r="5" spans="1:14" ht="18" customHeight="1" x14ac:dyDescent="0.3">
      <c r="A5" s="32" t="s">
        <v>29</v>
      </c>
      <c r="B5" s="80">
        <v>1</v>
      </c>
      <c r="C5" s="80">
        <v>0</v>
      </c>
      <c r="D5" s="80">
        <v>0</v>
      </c>
      <c r="E5" s="80">
        <v>5</v>
      </c>
      <c r="F5" s="80">
        <v>0</v>
      </c>
      <c r="G5" s="80">
        <v>13</v>
      </c>
      <c r="H5" s="80">
        <v>0</v>
      </c>
      <c r="I5" s="80">
        <v>11</v>
      </c>
      <c r="J5" s="80">
        <v>30</v>
      </c>
      <c r="K5" s="80">
        <v>2</v>
      </c>
      <c r="L5" s="80">
        <v>33</v>
      </c>
      <c r="M5" s="80">
        <v>1</v>
      </c>
      <c r="N5" s="81">
        <v>96</v>
      </c>
    </row>
    <row r="6" spans="1:14" ht="18" customHeight="1" x14ac:dyDescent="0.3">
      <c r="A6" s="32" t="s">
        <v>36</v>
      </c>
      <c r="B6" s="80">
        <v>1</v>
      </c>
      <c r="C6" s="80">
        <v>0</v>
      </c>
      <c r="D6" s="80">
        <v>0</v>
      </c>
      <c r="E6" s="80">
        <v>8</v>
      </c>
      <c r="F6" s="80">
        <v>1</v>
      </c>
      <c r="G6" s="80">
        <v>6</v>
      </c>
      <c r="H6" s="80">
        <v>0</v>
      </c>
      <c r="I6" s="80">
        <v>5</v>
      </c>
      <c r="J6" s="80">
        <v>18</v>
      </c>
      <c r="K6" s="80">
        <v>1</v>
      </c>
      <c r="L6" s="80">
        <v>26</v>
      </c>
      <c r="M6" s="80">
        <v>1</v>
      </c>
      <c r="N6" s="81">
        <v>67</v>
      </c>
    </row>
    <row r="7" spans="1:14" ht="18" customHeight="1" x14ac:dyDescent="0.3">
      <c r="A7" s="32" t="s">
        <v>26</v>
      </c>
      <c r="B7" s="80">
        <v>1</v>
      </c>
      <c r="C7" s="80">
        <v>3</v>
      </c>
      <c r="D7" s="80">
        <v>0</v>
      </c>
      <c r="E7" s="80">
        <v>5</v>
      </c>
      <c r="F7" s="80">
        <v>20</v>
      </c>
      <c r="G7" s="80">
        <v>3</v>
      </c>
      <c r="H7" s="80">
        <v>0</v>
      </c>
      <c r="I7" s="80">
        <v>17</v>
      </c>
      <c r="J7" s="80">
        <v>21</v>
      </c>
      <c r="K7" s="80">
        <v>0</v>
      </c>
      <c r="L7" s="80">
        <v>2</v>
      </c>
      <c r="M7" s="80">
        <v>1</v>
      </c>
      <c r="N7" s="81">
        <v>73</v>
      </c>
    </row>
    <row r="8" spans="1:14" ht="18" customHeight="1" x14ac:dyDescent="0.3">
      <c r="A8" s="32" t="s">
        <v>28</v>
      </c>
      <c r="B8" s="80">
        <v>1</v>
      </c>
      <c r="C8" s="80">
        <v>10</v>
      </c>
      <c r="D8" s="80">
        <v>0</v>
      </c>
      <c r="E8" s="80">
        <v>0</v>
      </c>
      <c r="F8" s="80">
        <v>1</v>
      </c>
      <c r="G8" s="80">
        <v>5</v>
      </c>
      <c r="H8" s="80">
        <v>0</v>
      </c>
      <c r="I8" s="80">
        <v>9</v>
      </c>
      <c r="J8" s="80">
        <v>20</v>
      </c>
      <c r="K8" s="80">
        <v>0</v>
      </c>
      <c r="L8" s="80">
        <v>25</v>
      </c>
      <c r="M8" s="80">
        <v>2</v>
      </c>
      <c r="N8" s="81">
        <v>73</v>
      </c>
    </row>
    <row r="9" spans="1:14" ht="18" customHeight="1" x14ac:dyDescent="0.3">
      <c r="A9" s="32" t="s">
        <v>30</v>
      </c>
      <c r="B9" s="80">
        <v>1</v>
      </c>
      <c r="C9" s="80">
        <v>1</v>
      </c>
      <c r="D9" s="80">
        <v>0</v>
      </c>
      <c r="E9" s="80">
        <v>8</v>
      </c>
      <c r="F9" s="80">
        <v>0</v>
      </c>
      <c r="G9" s="80">
        <v>2</v>
      </c>
      <c r="H9" s="80">
        <v>1</v>
      </c>
      <c r="I9" s="80">
        <v>2</v>
      </c>
      <c r="J9" s="80">
        <v>11</v>
      </c>
      <c r="K9" s="80">
        <v>0</v>
      </c>
      <c r="L9" s="80">
        <v>17</v>
      </c>
      <c r="M9" s="80">
        <v>1</v>
      </c>
      <c r="N9" s="81">
        <v>44</v>
      </c>
    </row>
    <row r="10" spans="1:14" ht="18" customHeight="1" x14ac:dyDescent="0.3">
      <c r="A10" s="32" t="s">
        <v>38</v>
      </c>
      <c r="B10" s="80">
        <v>1</v>
      </c>
      <c r="C10" s="80">
        <v>0</v>
      </c>
      <c r="D10" s="80">
        <v>0</v>
      </c>
      <c r="E10" s="80">
        <v>3</v>
      </c>
      <c r="F10" s="80">
        <v>0</v>
      </c>
      <c r="G10" s="80">
        <v>6</v>
      </c>
      <c r="H10" s="80">
        <v>0</v>
      </c>
      <c r="I10" s="80">
        <v>7</v>
      </c>
      <c r="J10" s="80">
        <v>35</v>
      </c>
      <c r="K10" s="80">
        <v>1</v>
      </c>
      <c r="L10" s="80">
        <v>9</v>
      </c>
      <c r="M10" s="80">
        <v>4</v>
      </c>
      <c r="N10" s="81">
        <v>66</v>
      </c>
    </row>
    <row r="11" spans="1:14" ht="18" customHeight="1" x14ac:dyDescent="0.3">
      <c r="A11" s="32" t="s">
        <v>189</v>
      </c>
      <c r="B11" s="80">
        <v>1</v>
      </c>
      <c r="C11" s="80">
        <v>0</v>
      </c>
      <c r="D11" s="80">
        <v>0</v>
      </c>
      <c r="E11" s="80">
        <v>6</v>
      </c>
      <c r="F11" s="80">
        <v>0</v>
      </c>
      <c r="G11" s="80">
        <v>3</v>
      </c>
      <c r="H11" s="80">
        <v>0</v>
      </c>
      <c r="I11" s="80">
        <v>3</v>
      </c>
      <c r="J11" s="80">
        <v>11</v>
      </c>
      <c r="K11" s="80">
        <v>0</v>
      </c>
      <c r="L11" s="80">
        <v>9</v>
      </c>
      <c r="M11" s="80">
        <v>1</v>
      </c>
      <c r="N11" s="81">
        <v>34</v>
      </c>
    </row>
    <row r="12" spans="1:14" ht="18" customHeight="1" x14ac:dyDescent="0.3">
      <c r="A12" s="32" t="s">
        <v>39</v>
      </c>
      <c r="B12" s="80">
        <v>1</v>
      </c>
      <c r="C12" s="80">
        <v>21</v>
      </c>
      <c r="D12" s="80">
        <v>1</v>
      </c>
      <c r="E12" s="80">
        <v>1</v>
      </c>
      <c r="F12" s="80">
        <v>0</v>
      </c>
      <c r="G12" s="80">
        <v>55</v>
      </c>
      <c r="H12" s="80">
        <v>0</v>
      </c>
      <c r="I12" s="80">
        <v>111</v>
      </c>
      <c r="J12" s="80">
        <v>101</v>
      </c>
      <c r="K12" s="80">
        <v>3</v>
      </c>
      <c r="L12" s="80">
        <v>64</v>
      </c>
      <c r="M12" s="80">
        <v>7</v>
      </c>
      <c r="N12" s="81">
        <v>365</v>
      </c>
    </row>
    <row r="13" spans="1:14" ht="18" customHeight="1" x14ac:dyDescent="0.3">
      <c r="A13" s="32" t="s">
        <v>37</v>
      </c>
      <c r="B13" s="80">
        <v>1</v>
      </c>
      <c r="C13" s="80">
        <v>4</v>
      </c>
      <c r="D13" s="80">
        <v>0</v>
      </c>
      <c r="E13" s="80">
        <v>2</v>
      </c>
      <c r="F13" s="80">
        <v>0</v>
      </c>
      <c r="G13" s="80">
        <v>8</v>
      </c>
      <c r="H13" s="80">
        <v>0</v>
      </c>
      <c r="I13" s="80">
        <v>20</v>
      </c>
      <c r="J13" s="80">
        <v>13</v>
      </c>
      <c r="K13" s="80">
        <v>0</v>
      </c>
      <c r="L13" s="80">
        <v>11</v>
      </c>
      <c r="M13" s="80">
        <v>1</v>
      </c>
      <c r="N13" s="81">
        <v>60</v>
      </c>
    </row>
    <row r="14" spans="1:14" ht="18" customHeight="1" x14ac:dyDescent="0.3">
      <c r="A14" s="32" t="s">
        <v>32</v>
      </c>
      <c r="B14" s="80">
        <v>1</v>
      </c>
      <c r="C14" s="80">
        <v>3</v>
      </c>
      <c r="D14" s="80">
        <v>0</v>
      </c>
      <c r="E14" s="80">
        <v>6</v>
      </c>
      <c r="F14" s="80">
        <v>2</v>
      </c>
      <c r="G14" s="80">
        <v>7</v>
      </c>
      <c r="H14" s="80">
        <v>12</v>
      </c>
      <c r="I14" s="80">
        <v>20</v>
      </c>
      <c r="J14" s="80">
        <v>39</v>
      </c>
      <c r="K14" s="80">
        <v>0</v>
      </c>
      <c r="L14" s="80">
        <v>21</v>
      </c>
      <c r="M14" s="80">
        <v>3</v>
      </c>
      <c r="N14" s="81">
        <v>114</v>
      </c>
    </row>
    <row r="15" spans="1:14" ht="18" customHeight="1" x14ac:dyDescent="0.3">
      <c r="A15" s="32" t="s">
        <v>200</v>
      </c>
      <c r="B15" s="80">
        <v>1</v>
      </c>
      <c r="C15" s="80">
        <v>3</v>
      </c>
      <c r="D15" s="80">
        <v>4</v>
      </c>
      <c r="E15" s="80">
        <v>0</v>
      </c>
      <c r="F15" s="80">
        <v>0</v>
      </c>
      <c r="G15" s="80">
        <v>10</v>
      </c>
      <c r="H15" s="80">
        <v>0</v>
      </c>
      <c r="I15" s="80">
        <v>19</v>
      </c>
      <c r="J15" s="80">
        <v>54</v>
      </c>
      <c r="K15" s="80">
        <v>0</v>
      </c>
      <c r="L15" s="80">
        <v>22</v>
      </c>
      <c r="M15" s="80">
        <v>6</v>
      </c>
      <c r="N15" s="81">
        <v>119</v>
      </c>
    </row>
    <row r="16" spans="1:14" ht="18" customHeight="1" x14ac:dyDescent="0.3">
      <c r="A16" s="32" t="s">
        <v>31</v>
      </c>
      <c r="B16" s="80">
        <v>1</v>
      </c>
      <c r="C16" s="80">
        <v>2</v>
      </c>
      <c r="D16" s="80">
        <v>0</v>
      </c>
      <c r="E16" s="80">
        <v>4</v>
      </c>
      <c r="F16" s="80">
        <v>4</v>
      </c>
      <c r="G16" s="80">
        <v>4</v>
      </c>
      <c r="H16" s="80">
        <v>0</v>
      </c>
      <c r="I16" s="80">
        <v>7</v>
      </c>
      <c r="J16" s="80">
        <v>10</v>
      </c>
      <c r="K16" s="80">
        <v>0</v>
      </c>
      <c r="L16" s="80">
        <v>8</v>
      </c>
      <c r="M16" s="80">
        <v>2</v>
      </c>
      <c r="N16" s="81">
        <v>42</v>
      </c>
    </row>
    <row r="17" spans="1:14" ht="18" customHeight="1" x14ac:dyDescent="0.3">
      <c r="A17" s="32" t="s">
        <v>33</v>
      </c>
      <c r="B17" s="80">
        <v>1</v>
      </c>
      <c r="C17" s="80">
        <v>8</v>
      </c>
      <c r="D17" s="80">
        <v>0</v>
      </c>
      <c r="E17" s="80">
        <v>2</v>
      </c>
      <c r="F17" s="80">
        <v>0</v>
      </c>
      <c r="G17" s="80">
        <v>2</v>
      </c>
      <c r="H17" s="80">
        <v>0</v>
      </c>
      <c r="I17" s="80">
        <v>5</v>
      </c>
      <c r="J17" s="80">
        <v>18</v>
      </c>
      <c r="K17" s="80">
        <v>0</v>
      </c>
      <c r="L17" s="80">
        <v>22</v>
      </c>
      <c r="M17" s="80">
        <v>1</v>
      </c>
      <c r="N17" s="81">
        <v>59</v>
      </c>
    </row>
    <row r="18" spans="1:14" ht="18" customHeight="1" x14ac:dyDescent="0.3">
      <c r="A18" s="32" t="s">
        <v>157</v>
      </c>
      <c r="B18" s="80">
        <v>1</v>
      </c>
      <c r="C18" s="80">
        <v>9</v>
      </c>
      <c r="D18" s="80">
        <v>0</v>
      </c>
      <c r="E18" s="80">
        <v>0</v>
      </c>
      <c r="F18" s="80">
        <v>0</v>
      </c>
      <c r="G18" s="80">
        <v>18</v>
      </c>
      <c r="H18" s="80">
        <v>0</v>
      </c>
      <c r="I18" s="80">
        <v>8</v>
      </c>
      <c r="J18" s="80">
        <v>32</v>
      </c>
      <c r="K18" s="80">
        <v>16</v>
      </c>
      <c r="L18" s="80">
        <v>72</v>
      </c>
      <c r="M18" s="80">
        <v>1</v>
      </c>
      <c r="N18" s="81">
        <v>157</v>
      </c>
    </row>
    <row r="19" spans="1:14" ht="18" customHeight="1" x14ac:dyDescent="0.3">
      <c r="A19" s="32" t="s">
        <v>34</v>
      </c>
      <c r="B19" s="80">
        <v>1</v>
      </c>
      <c r="C19" s="80">
        <v>0</v>
      </c>
      <c r="D19" s="80">
        <v>0</v>
      </c>
      <c r="E19" s="80">
        <v>2</v>
      </c>
      <c r="F19" s="80">
        <v>1</v>
      </c>
      <c r="G19" s="80">
        <v>2</v>
      </c>
      <c r="H19" s="80">
        <v>0</v>
      </c>
      <c r="I19" s="80">
        <v>2</v>
      </c>
      <c r="J19" s="80">
        <v>9</v>
      </c>
      <c r="K19" s="80">
        <v>0</v>
      </c>
      <c r="L19" s="80">
        <v>5</v>
      </c>
      <c r="M19" s="80">
        <v>1</v>
      </c>
      <c r="N19" s="81">
        <v>23</v>
      </c>
    </row>
    <row r="20" spans="1:14" ht="18" customHeight="1" x14ac:dyDescent="0.3">
      <c r="A20" s="32" t="s">
        <v>35</v>
      </c>
      <c r="B20" s="80">
        <v>1</v>
      </c>
      <c r="C20" s="80">
        <v>5</v>
      </c>
      <c r="D20" s="80">
        <v>4</v>
      </c>
      <c r="E20" s="80">
        <v>4</v>
      </c>
      <c r="F20" s="80">
        <v>3</v>
      </c>
      <c r="G20" s="80">
        <v>20</v>
      </c>
      <c r="H20" s="80">
        <v>0</v>
      </c>
      <c r="I20" s="80">
        <v>25</v>
      </c>
      <c r="J20" s="80">
        <v>42</v>
      </c>
      <c r="K20" s="80">
        <v>2</v>
      </c>
      <c r="L20" s="80">
        <v>21</v>
      </c>
      <c r="M20" s="80">
        <v>5</v>
      </c>
      <c r="N20" s="81">
        <v>132</v>
      </c>
    </row>
    <row r="21" spans="1:14" ht="18" customHeight="1" x14ac:dyDescent="0.3">
      <c r="A21" s="32" t="s">
        <v>164</v>
      </c>
      <c r="B21" s="80">
        <v>1</v>
      </c>
      <c r="C21" s="80">
        <v>5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1</v>
      </c>
      <c r="J21" s="80">
        <v>3</v>
      </c>
      <c r="K21" s="80">
        <v>0</v>
      </c>
      <c r="L21" s="80">
        <v>11</v>
      </c>
      <c r="M21" s="80">
        <v>0</v>
      </c>
      <c r="N21" s="81">
        <v>21</v>
      </c>
    </row>
    <row r="22" spans="1:14" ht="18" customHeight="1" x14ac:dyDescent="0.3">
      <c r="A22" s="32" t="s">
        <v>165</v>
      </c>
      <c r="B22" s="80">
        <v>1</v>
      </c>
      <c r="C22" s="80">
        <v>3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1</v>
      </c>
      <c r="J22" s="80">
        <v>1</v>
      </c>
      <c r="K22" s="80">
        <v>0</v>
      </c>
      <c r="L22" s="80">
        <v>4</v>
      </c>
      <c r="M22" s="80">
        <v>0</v>
      </c>
      <c r="N22" s="81">
        <v>10</v>
      </c>
    </row>
    <row r="23" spans="1:14" ht="18" customHeight="1" x14ac:dyDescent="0.3">
      <c r="A23" s="32" t="s">
        <v>25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7</v>
      </c>
      <c r="J23" s="80">
        <v>10</v>
      </c>
      <c r="K23" s="80">
        <v>5</v>
      </c>
      <c r="L23" s="80">
        <v>8</v>
      </c>
      <c r="M23" s="80">
        <v>0</v>
      </c>
      <c r="N23" s="81">
        <v>30</v>
      </c>
    </row>
    <row r="24" spans="1:14" s="30" customFormat="1" ht="18" customHeight="1" x14ac:dyDescent="0.3">
      <c r="A24" s="33" t="s">
        <v>11</v>
      </c>
      <c r="B24" s="81">
        <v>19</v>
      </c>
      <c r="C24" s="81">
        <v>89</v>
      </c>
      <c r="D24" s="81">
        <v>9</v>
      </c>
      <c r="E24" s="81">
        <v>56</v>
      </c>
      <c r="F24" s="81">
        <v>46</v>
      </c>
      <c r="G24" s="81">
        <v>167</v>
      </c>
      <c r="H24" s="81">
        <v>17</v>
      </c>
      <c r="I24" s="81">
        <v>315</v>
      </c>
      <c r="J24" s="81">
        <v>541</v>
      </c>
      <c r="K24" s="81">
        <v>33</v>
      </c>
      <c r="L24" s="81">
        <v>426</v>
      </c>
      <c r="M24" s="81">
        <v>48</v>
      </c>
      <c r="N24" s="81">
        <v>1766</v>
      </c>
    </row>
    <row r="25" spans="1:14" ht="15" customHeight="1" x14ac:dyDescent="0.3"/>
    <row r="26" spans="1:14" ht="15" customHeight="1" x14ac:dyDescent="0.3"/>
    <row r="27" spans="1:14" ht="15" customHeight="1" x14ac:dyDescent="0.3"/>
  </sheetData>
  <sheetProtection algorithmName="SHA-512" hashValue="xHQVxpCl94u3JgiOkji5IKKjwq+z2nJ2LEQrz3m4xK5N/qJIeyXrP9YTPWB3KBvxuwgVN/bEICI1vDOJqg2EpQ==" saltValue="7hgTFf9tgO6GXebNfSTzhQ==" spinCount="100000" sheet="1" autoFilter="0"/>
  <mergeCells count="1">
    <mergeCell ref="A1:N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-0.249977111117893"/>
  </sheetPr>
  <dimension ref="A1:N20"/>
  <sheetViews>
    <sheetView showGridLines="0" zoomScaleNormal="100" workbookViewId="0">
      <selection sqref="A1:G1"/>
    </sheetView>
  </sheetViews>
  <sheetFormatPr baseColWidth="10" defaultColWidth="11.54296875" defaultRowHeight="14.5" x14ac:dyDescent="0.4"/>
  <cols>
    <col min="1" max="8" width="11.54296875" style="3"/>
    <col min="9" max="10" width="11.54296875" style="3" customWidth="1"/>
    <col min="11" max="11" width="26.81640625" style="3" hidden="1" customWidth="1"/>
    <col min="12" max="12" width="9.26953125" style="3" hidden="1" customWidth="1"/>
    <col min="13" max="14" width="11.54296875" style="3" customWidth="1"/>
    <col min="15" max="16384" width="11.54296875" style="3"/>
  </cols>
  <sheetData>
    <row r="1" spans="1:13" ht="15" x14ac:dyDescent="0.4">
      <c r="A1" s="200" t="s">
        <v>153</v>
      </c>
      <c r="B1" s="200"/>
      <c r="C1" s="200"/>
      <c r="D1" s="200"/>
      <c r="E1" s="200"/>
      <c r="F1" s="200"/>
      <c r="G1" s="200"/>
      <c r="K1" s="17" t="s">
        <v>25</v>
      </c>
      <c r="L1" s="18">
        <v>30</v>
      </c>
      <c r="M1"/>
    </row>
    <row r="2" spans="1:13" x14ac:dyDescent="0.4">
      <c r="G2" s="74" t="s">
        <v>0</v>
      </c>
      <c r="K2" s="17" t="s">
        <v>48</v>
      </c>
      <c r="L2" s="18">
        <v>10</v>
      </c>
    </row>
    <row r="3" spans="1:13" x14ac:dyDescent="0.4">
      <c r="K3" s="17" t="s">
        <v>47</v>
      </c>
      <c r="L3" s="18">
        <v>21</v>
      </c>
    </row>
    <row r="4" spans="1:13" x14ac:dyDescent="0.4">
      <c r="K4" s="17" t="s">
        <v>34</v>
      </c>
      <c r="L4" s="18">
        <v>23</v>
      </c>
    </row>
    <row r="5" spans="1:13" x14ac:dyDescent="0.4">
      <c r="K5" s="17" t="s">
        <v>44</v>
      </c>
      <c r="L5" s="18">
        <v>34</v>
      </c>
    </row>
    <row r="6" spans="1:13" x14ac:dyDescent="0.4">
      <c r="K6" s="17" t="s">
        <v>31</v>
      </c>
      <c r="L6" s="18">
        <v>42</v>
      </c>
    </row>
    <row r="7" spans="1:13" x14ac:dyDescent="0.4">
      <c r="K7" s="17" t="s">
        <v>30</v>
      </c>
      <c r="L7" s="18">
        <v>44</v>
      </c>
    </row>
    <row r="8" spans="1:13" x14ac:dyDescent="0.4">
      <c r="K8" s="17" t="s">
        <v>40</v>
      </c>
      <c r="L8" s="18">
        <v>59</v>
      </c>
    </row>
    <row r="9" spans="1:13" x14ac:dyDescent="0.4">
      <c r="K9" s="17" t="s">
        <v>37</v>
      </c>
      <c r="L9" s="18">
        <v>60</v>
      </c>
    </row>
    <row r="10" spans="1:13" x14ac:dyDescent="0.4">
      <c r="K10" s="17" t="s">
        <v>38</v>
      </c>
      <c r="L10" s="18">
        <v>66</v>
      </c>
    </row>
    <row r="11" spans="1:13" x14ac:dyDescent="0.4">
      <c r="K11" s="17" t="s">
        <v>41</v>
      </c>
      <c r="L11" s="18">
        <v>67</v>
      </c>
    </row>
    <row r="12" spans="1:13" x14ac:dyDescent="0.4">
      <c r="K12" s="17" t="s">
        <v>28</v>
      </c>
      <c r="L12" s="18">
        <v>73</v>
      </c>
    </row>
    <row r="13" spans="1:13" x14ac:dyDescent="0.4">
      <c r="K13" s="17" t="s">
        <v>26</v>
      </c>
      <c r="L13" s="18">
        <v>73</v>
      </c>
    </row>
    <row r="14" spans="1:13" x14ac:dyDescent="0.4">
      <c r="K14" s="17" t="s">
        <v>29</v>
      </c>
      <c r="L14" s="18">
        <v>96</v>
      </c>
    </row>
    <row r="15" spans="1:13" x14ac:dyDescent="0.4">
      <c r="K15" s="17" t="s">
        <v>32</v>
      </c>
      <c r="L15" s="18">
        <v>114</v>
      </c>
    </row>
    <row r="16" spans="1:13" x14ac:dyDescent="0.4">
      <c r="K16" s="17" t="s">
        <v>45</v>
      </c>
      <c r="L16" s="18">
        <v>119</v>
      </c>
    </row>
    <row r="17" spans="11:14" x14ac:dyDescent="0.4">
      <c r="K17" s="17" t="s">
        <v>46</v>
      </c>
      <c r="L17" s="18">
        <v>132</v>
      </c>
    </row>
    <row r="18" spans="11:14" ht="15" x14ac:dyDescent="0.4">
      <c r="K18" s="19" t="s">
        <v>157</v>
      </c>
      <c r="L18" s="18">
        <v>157</v>
      </c>
      <c r="N18" s="13"/>
    </row>
    <row r="19" spans="11:14" x14ac:dyDescent="0.4">
      <c r="K19" s="17" t="s">
        <v>42</v>
      </c>
      <c r="L19" s="18">
        <v>181</v>
      </c>
    </row>
    <row r="20" spans="11:14" x14ac:dyDescent="0.4">
      <c r="K20" s="17" t="s">
        <v>39</v>
      </c>
      <c r="L20" s="18">
        <v>365</v>
      </c>
    </row>
  </sheetData>
  <sheetProtection algorithmName="SHA-512" hashValue="am8OcG8VqMZuTqaZXjz5XCftFk+5I3VuGEtDkyKWa40tvg491dsBWjdPPIX9xcOQpOKEMHdtO+As/8UxDgXwmw==" saltValue="AuwNPp7RAYZoCyvmVEH2E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6" tint="-0.249977111117893"/>
  </sheetPr>
  <dimension ref="A1:Q3"/>
  <sheetViews>
    <sheetView zoomScale="120" zoomScaleNormal="120" workbookViewId="0">
      <selection sqref="A1:G1"/>
    </sheetView>
  </sheetViews>
  <sheetFormatPr baseColWidth="10" defaultColWidth="11.54296875" defaultRowHeight="15.5" x14ac:dyDescent="0.4"/>
  <cols>
    <col min="1" max="9" width="11.54296875" style="6"/>
    <col min="10" max="10" width="11.453125" style="6" customWidth="1"/>
    <col min="11" max="11" width="17.1796875" style="6" hidden="1" customWidth="1"/>
    <col min="12" max="17" width="11.54296875" style="6" hidden="1" customWidth="1"/>
    <col min="18" max="18" width="11.54296875" style="6" customWidth="1"/>
    <col min="19" max="16384" width="11.54296875" style="6"/>
  </cols>
  <sheetData>
    <row r="1" spans="1:17" ht="20.149999999999999" customHeight="1" x14ac:dyDescent="0.4">
      <c r="A1" s="201" t="s">
        <v>256</v>
      </c>
      <c r="B1" s="202"/>
      <c r="C1" s="202"/>
      <c r="D1" s="202"/>
      <c r="E1" s="202"/>
      <c r="F1" s="202"/>
      <c r="G1" s="202"/>
      <c r="K1" s="11" t="s">
        <v>21</v>
      </c>
      <c r="L1" s="11" t="s">
        <v>9</v>
      </c>
      <c r="M1" s="11" t="s">
        <v>7</v>
      </c>
      <c r="N1" s="11" t="s">
        <v>22</v>
      </c>
      <c r="O1" s="11" t="s">
        <v>4</v>
      </c>
      <c r="P1" s="11" t="s">
        <v>14</v>
      </c>
      <c r="Q1" s="6" t="s">
        <v>11</v>
      </c>
    </row>
    <row r="2" spans="1:17" ht="14.5" customHeight="1" x14ac:dyDescent="0.4">
      <c r="G2" s="25" t="s">
        <v>12</v>
      </c>
      <c r="K2" s="183">
        <v>0.32502831257078141</v>
      </c>
      <c r="L2" s="183">
        <v>0.24122310305775765</v>
      </c>
      <c r="M2" s="183">
        <v>0.1783691959229898</v>
      </c>
      <c r="N2" s="183">
        <v>9.4563986409966022E-2</v>
      </c>
      <c r="O2" s="183">
        <v>8.7202718006795021E-2</v>
      </c>
      <c r="P2" s="183">
        <v>7.3612684031710077E-2</v>
      </c>
      <c r="Q2" s="183">
        <v>1</v>
      </c>
    </row>
    <row r="3" spans="1:17" x14ac:dyDescent="0.4">
      <c r="A3" s="8"/>
      <c r="B3" s="8"/>
      <c r="C3" s="8"/>
      <c r="D3" s="8"/>
      <c r="E3" s="8"/>
      <c r="F3" s="8"/>
      <c r="G3" s="8"/>
    </row>
  </sheetData>
  <sheetProtection algorithmName="SHA-512" hashValue="oj8Y0BvtojqIRCKylstAeq9eob8aJSppJLSFDUioaZq9bNLTXJGYIJh0b76GP+ipcu4jyH2aENzwl7xp0tmEtg==" saltValue="dOeuD0ARQNU8GwarT+GtE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H27"/>
  <sheetViews>
    <sheetView zoomScaleNormal="100" workbookViewId="0">
      <selection sqref="A1:H1"/>
    </sheetView>
  </sheetViews>
  <sheetFormatPr baseColWidth="10" defaultColWidth="11.54296875" defaultRowHeight="13.5" x14ac:dyDescent="0.3"/>
  <cols>
    <col min="1" max="1" width="25.81640625" style="26" customWidth="1"/>
    <col min="2" max="6" width="10.81640625" style="26" customWidth="1"/>
    <col min="7" max="7" width="10.81640625" style="30" customWidth="1"/>
    <col min="8" max="8" width="10.81640625" style="26" customWidth="1"/>
    <col min="9" max="16384" width="11.54296875" style="26"/>
  </cols>
  <sheetData>
    <row r="1" spans="1:8" ht="30" customHeight="1" x14ac:dyDescent="0.3">
      <c r="A1" s="198" t="s">
        <v>236</v>
      </c>
      <c r="B1" s="203"/>
      <c r="C1" s="203"/>
      <c r="D1" s="203"/>
      <c r="E1" s="203"/>
      <c r="F1" s="203"/>
      <c r="G1" s="203"/>
      <c r="H1" s="203"/>
    </row>
    <row r="2" spans="1:8" ht="20.149999999999999" customHeight="1" x14ac:dyDescent="0.3">
      <c r="B2" s="40"/>
      <c r="C2" s="40"/>
      <c r="D2" s="40"/>
      <c r="E2" s="40"/>
      <c r="F2" s="40"/>
      <c r="G2" s="40"/>
      <c r="H2" s="25" t="s">
        <v>12</v>
      </c>
    </row>
    <row r="3" spans="1:8" s="29" customFormat="1" ht="105.65" customHeight="1" x14ac:dyDescent="0.25">
      <c r="A3" s="70" t="s">
        <v>181</v>
      </c>
      <c r="B3" s="67" t="s">
        <v>13</v>
      </c>
      <c r="C3" s="67" t="s">
        <v>102</v>
      </c>
      <c r="D3" s="67" t="s">
        <v>7</v>
      </c>
      <c r="E3" s="68" t="s">
        <v>101</v>
      </c>
      <c r="F3" s="68" t="s">
        <v>103</v>
      </c>
      <c r="G3" s="68" t="s">
        <v>14</v>
      </c>
      <c r="H3" s="69" t="s">
        <v>11</v>
      </c>
    </row>
    <row r="4" spans="1:8" ht="15" customHeight="1" x14ac:dyDescent="0.3">
      <c r="A4" s="32" t="s">
        <v>42</v>
      </c>
      <c r="B4" s="50">
        <v>11.498257839721255</v>
      </c>
      <c r="C4" s="50">
        <v>8.4507042253521121</v>
      </c>
      <c r="D4" s="50">
        <v>11.111111111111111</v>
      </c>
      <c r="E4" s="50">
        <v>1.7964071856287425</v>
      </c>
      <c r="F4" s="50">
        <v>7.7922077922077921</v>
      </c>
      <c r="G4" s="50">
        <v>22.30769230769231</v>
      </c>
      <c r="H4" s="56">
        <v>10.249150622876558</v>
      </c>
    </row>
    <row r="5" spans="1:8" ht="15" customHeight="1" x14ac:dyDescent="0.3">
      <c r="A5" s="32" t="s">
        <v>29</v>
      </c>
      <c r="B5" s="52">
        <v>5.5749128919860631</v>
      </c>
      <c r="C5" s="52">
        <v>7.7464788732394361</v>
      </c>
      <c r="D5" s="52">
        <v>3.4920634920634921</v>
      </c>
      <c r="E5" s="52">
        <v>7.7844311377245514</v>
      </c>
      <c r="F5" s="52">
        <v>3.2467532467532463</v>
      </c>
      <c r="G5" s="52">
        <v>1.5384615384615385</v>
      </c>
      <c r="H5" s="57">
        <v>5.4360135900339754</v>
      </c>
    </row>
    <row r="6" spans="1:8" ht="15" customHeight="1" x14ac:dyDescent="0.3">
      <c r="A6" s="32" t="s">
        <v>41</v>
      </c>
      <c r="B6" s="52">
        <v>3.3101045296167246</v>
      </c>
      <c r="C6" s="52">
        <v>6.103286384976526</v>
      </c>
      <c r="D6" s="52">
        <v>1.5873015873015872</v>
      </c>
      <c r="E6" s="52">
        <v>3.5928143712574849</v>
      </c>
      <c r="F6" s="52">
        <v>5.1948051948051948</v>
      </c>
      <c r="G6" s="52">
        <v>2.3076923076923079</v>
      </c>
      <c r="H6" s="57">
        <v>3.7938844847112114</v>
      </c>
    </row>
    <row r="7" spans="1:8" ht="15" customHeight="1" x14ac:dyDescent="0.3">
      <c r="A7" s="32" t="s">
        <v>26</v>
      </c>
      <c r="B7" s="52">
        <v>3.6585365853658534</v>
      </c>
      <c r="C7" s="52">
        <v>0.46948356807511737</v>
      </c>
      <c r="D7" s="52">
        <v>5.3968253968253972</v>
      </c>
      <c r="E7" s="52">
        <v>1.7964071856287425</v>
      </c>
      <c r="F7" s="52">
        <v>5.1948051948051948</v>
      </c>
      <c r="G7" s="52">
        <v>16.923076923076923</v>
      </c>
      <c r="H7" s="57">
        <v>4.1336353340883356</v>
      </c>
    </row>
    <row r="8" spans="1:8" ht="15" customHeight="1" x14ac:dyDescent="0.3">
      <c r="A8" s="32" t="s">
        <v>28</v>
      </c>
      <c r="B8" s="52">
        <v>3.484320557491289</v>
      </c>
      <c r="C8" s="52">
        <v>5.868544600938967</v>
      </c>
      <c r="D8" s="52">
        <v>2.8571428571428572</v>
      </c>
      <c r="E8" s="52">
        <v>2.9940119760479043</v>
      </c>
      <c r="F8" s="52">
        <v>6.4935064935064926</v>
      </c>
      <c r="G8" s="52">
        <v>3.0769230769230771</v>
      </c>
      <c r="H8" s="57">
        <v>4.1336353340883356</v>
      </c>
    </row>
    <row r="9" spans="1:8" ht="15" customHeight="1" x14ac:dyDescent="0.3">
      <c r="A9" s="32" t="s">
        <v>30</v>
      </c>
      <c r="B9" s="52">
        <v>1.9163763066202089</v>
      </c>
      <c r="C9" s="52">
        <v>3.9906103286384975</v>
      </c>
      <c r="D9" s="52">
        <v>0.63492063492063489</v>
      </c>
      <c r="E9" s="52">
        <v>1.1976047904191618</v>
      </c>
      <c r="F9" s="52">
        <v>5.8441558441558437</v>
      </c>
      <c r="G9" s="52">
        <v>2.3076923076923079</v>
      </c>
      <c r="H9" s="57">
        <v>2.491506228765572</v>
      </c>
    </row>
    <row r="10" spans="1:8" ht="15" customHeight="1" x14ac:dyDescent="0.3">
      <c r="A10" s="32" t="s">
        <v>38</v>
      </c>
      <c r="B10" s="52">
        <v>6.2717770034843205</v>
      </c>
      <c r="C10" s="52">
        <v>2.112676056338028</v>
      </c>
      <c r="D10" s="52">
        <v>2.2222222222222223</v>
      </c>
      <c r="E10" s="52">
        <v>3.5928143712574849</v>
      </c>
      <c r="F10" s="52">
        <v>1.948051948051948</v>
      </c>
      <c r="G10" s="52">
        <v>3.8461538461538463</v>
      </c>
      <c r="H10" s="57">
        <v>3.7372593431483581</v>
      </c>
    </row>
    <row r="11" spans="1:8" ht="15" customHeight="1" x14ac:dyDescent="0.3">
      <c r="A11" s="32" t="s">
        <v>189</v>
      </c>
      <c r="B11" s="52">
        <v>1.9163763066202089</v>
      </c>
      <c r="C11" s="52">
        <v>2.112676056338028</v>
      </c>
      <c r="D11" s="52">
        <v>0.95238095238095244</v>
      </c>
      <c r="E11" s="52">
        <v>1.7964071856287425</v>
      </c>
      <c r="F11" s="52">
        <v>3.8961038961038961</v>
      </c>
      <c r="G11" s="52">
        <v>1.5384615384615385</v>
      </c>
      <c r="H11" s="57">
        <v>1.9252548131370328</v>
      </c>
    </row>
    <row r="12" spans="1:8" ht="15" customHeight="1" x14ac:dyDescent="0.3">
      <c r="A12" s="32" t="s">
        <v>39</v>
      </c>
      <c r="B12" s="52">
        <v>18.118466898954704</v>
      </c>
      <c r="C12" s="52">
        <v>15.023474178403756</v>
      </c>
      <c r="D12" s="52">
        <v>35.238095238095241</v>
      </c>
      <c r="E12" s="52">
        <v>32.934131736526943</v>
      </c>
      <c r="F12" s="52">
        <v>14.935064935064934</v>
      </c>
      <c r="G12" s="52">
        <v>6.1538461538461542</v>
      </c>
      <c r="H12" s="57">
        <v>20.668176670441678</v>
      </c>
    </row>
    <row r="13" spans="1:8" ht="15" customHeight="1" x14ac:dyDescent="0.3">
      <c r="A13" s="32" t="s">
        <v>37</v>
      </c>
      <c r="B13" s="52">
        <v>2.264808362369338</v>
      </c>
      <c r="C13" s="52">
        <v>2.5821596244131455</v>
      </c>
      <c r="D13" s="52">
        <v>6.3492063492063489</v>
      </c>
      <c r="E13" s="52">
        <v>4.7904191616766472</v>
      </c>
      <c r="F13" s="52">
        <v>3.8961038961038961</v>
      </c>
      <c r="G13" s="52">
        <v>1.5384615384615385</v>
      </c>
      <c r="H13" s="57">
        <v>3.3975084937712339</v>
      </c>
    </row>
    <row r="14" spans="1:8" ht="15" customHeight="1" x14ac:dyDescent="0.3">
      <c r="A14" s="32" t="s">
        <v>32</v>
      </c>
      <c r="B14" s="52">
        <v>6.7944250871080136</v>
      </c>
      <c r="C14" s="52">
        <v>4.929577464788732</v>
      </c>
      <c r="D14" s="52">
        <v>6.3492063492063489</v>
      </c>
      <c r="E14" s="52">
        <v>4.1916167664670656</v>
      </c>
      <c r="F14" s="52">
        <v>5.8441558441558437</v>
      </c>
      <c r="G14" s="52">
        <v>13.846153846153847</v>
      </c>
      <c r="H14" s="57">
        <v>6.4552661381653458</v>
      </c>
    </row>
    <row r="15" spans="1:8" ht="15" customHeight="1" x14ac:dyDescent="0.3">
      <c r="A15" s="32" t="s">
        <v>82</v>
      </c>
      <c r="B15" s="52">
        <v>9.4076655052264808</v>
      </c>
      <c r="C15" s="52">
        <v>5.164319248826291</v>
      </c>
      <c r="D15" s="52">
        <v>6.0317460317460316</v>
      </c>
      <c r="E15" s="52">
        <v>5.9880239520958085</v>
      </c>
      <c r="F15" s="52">
        <v>4.5454545454545459</v>
      </c>
      <c r="G15" s="52">
        <v>5.384615384615385</v>
      </c>
      <c r="H15" s="57">
        <v>6.7383918459796144</v>
      </c>
    </row>
    <row r="16" spans="1:8" ht="15" customHeight="1" x14ac:dyDescent="0.3">
      <c r="A16" s="32" t="s">
        <v>31</v>
      </c>
      <c r="B16" s="52">
        <v>1.7421602787456445</v>
      </c>
      <c r="C16" s="52">
        <v>1.8779342723004695</v>
      </c>
      <c r="D16" s="52">
        <v>2.2222222222222223</v>
      </c>
      <c r="E16" s="52">
        <v>2.3952095808383236</v>
      </c>
      <c r="F16" s="52">
        <v>3.8961038961038961</v>
      </c>
      <c r="G16" s="52">
        <v>5.384615384615385</v>
      </c>
      <c r="H16" s="57">
        <v>2.378255945639864</v>
      </c>
    </row>
    <row r="17" spans="1:8" ht="15" customHeight="1" x14ac:dyDescent="0.3">
      <c r="A17" s="32" t="s">
        <v>33</v>
      </c>
      <c r="B17" s="52">
        <v>3.1358885017421603</v>
      </c>
      <c r="C17" s="52">
        <v>5.164319248826291</v>
      </c>
      <c r="D17" s="52">
        <v>1.5873015873015872</v>
      </c>
      <c r="E17" s="52">
        <v>1.1976047904191618</v>
      </c>
      <c r="F17" s="52">
        <v>6.4935064935064926</v>
      </c>
      <c r="G17" s="52">
        <v>1.5384615384615385</v>
      </c>
      <c r="H17" s="57">
        <v>3.3408833522083805</v>
      </c>
    </row>
    <row r="18" spans="1:8" ht="15" customHeight="1" x14ac:dyDescent="0.3">
      <c r="A18" s="32" t="s">
        <v>157</v>
      </c>
      <c r="B18" s="52">
        <v>8.3623693379790947</v>
      </c>
      <c r="C18" s="52">
        <v>16.901408450704224</v>
      </c>
      <c r="D18" s="52">
        <v>2.5396825396825395</v>
      </c>
      <c r="E18" s="52">
        <v>10.778443113772456</v>
      </c>
      <c r="F18" s="52">
        <v>5.8441558441558437</v>
      </c>
      <c r="G18" s="52">
        <v>1.5384615384615385</v>
      </c>
      <c r="H18" s="57">
        <v>8.8901472253680627</v>
      </c>
    </row>
    <row r="19" spans="1:8" ht="15" customHeight="1" x14ac:dyDescent="0.3">
      <c r="A19" s="32" t="s">
        <v>34</v>
      </c>
      <c r="B19" s="52">
        <v>1.5679442508710801</v>
      </c>
      <c r="C19" s="52">
        <v>1.1737089201877933</v>
      </c>
      <c r="D19" s="52">
        <v>0.63492063492063489</v>
      </c>
      <c r="E19" s="52">
        <v>1.1976047904191618</v>
      </c>
      <c r="F19" s="52">
        <v>1.2987012987012987</v>
      </c>
      <c r="G19" s="52">
        <v>2.3076923076923079</v>
      </c>
      <c r="H19" s="57">
        <v>1.3023782559456398</v>
      </c>
    </row>
    <row r="20" spans="1:8" ht="15" customHeight="1" x14ac:dyDescent="0.3">
      <c r="A20" s="32" t="s">
        <v>163</v>
      </c>
      <c r="B20" s="52">
        <v>7.6655052264808354</v>
      </c>
      <c r="C20" s="52">
        <v>4.929577464788732</v>
      </c>
      <c r="D20" s="52">
        <v>7.9365079365079358</v>
      </c>
      <c r="E20" s="52">
        <v>11.976047904191617</v>
      </c>
      <c r="F20" s="52">
        <v>8.4415584415584419</v>
      </c>
      <c r="G20" s="52">
        <v>6.9230769230769234</v>
      </c>
      <c r="H20" s="57">
        <v>7.4745186862967161</v>
      </c>
    </row>
    <row r="21" spans="1:8" ht="15" customHeight="1" x14ac:dyDescent="0.3">
      <c r="A21" s="32" t="s">
        <v>164</v>
      </c>
      <c r="B21" s="52">
        <v>0.52264808362369342</v>
      </c>
      <c r="C21" s="52">
        <v>2.5821596244131455</v>
      </c>
      <c r="D21" s="52">
        <v>0.31746031746031744</v>
      </c>
      <c r="E21" s="52">
        <v>0</v>
      </c>
      <c r="F21" s="52">
        <v>3.2467532467532463</v>
      </c>
      <c r="G21" s="52">
        <v>0.76923076923076927</v>
      </c>
      <c r="H21" s="57">
        <v>1.189127972819932</v>
      </c>
    </row>
    <row r="22" spans="1:8" ht="15" customHeight="1" x14ac:dyDescent="0.3">
      <c r="A22" s="32" t="s">
        <v>165</v>
      </c>
      <c r="B22" s="52">
        <v>0.17421602787456447</v>
      </c>
      <c r="C22" s="52">
        <v>0.93896713615023475</v>
      </c>
      <c r="D22" s="52">
        <v>0.31746031746031744</v>
      </c>
      <c r="E22" s="52">
        <v>0</v>
      </c>
      <c r="F22" s="52">
        <v>1.948051948051948</v>
      </c>
      <c r="G22" s="52">
        <v>0.76923076923076927</v>
      </c>
      <c r="H22" s="57">
        <v>0.56625141562853909</v>
      </c>
    </row>
    <row r="23" spans="1:8" ht="15" customHeight="1" x14ac:dyDescent="0.3">
      <c r="A23" s="32" t="s">
        <v>25</v>
      </c>
      <c r="B23" s="52">
        <v>2.6132404181184667</v>
      </c>
      <c r="C23" s="52">
        <v>1.8779342723004695</v>
      </c>
      <c r="D23" s="52">
        <v>2.2222222222222223</v>
      </c>
      <c r="E23" s="52">
        <v>0</v>
      </c>
      <c r="F23" s="52">
        <v>0</v>
      </c>
      <c r="G23" s="52">
        <v>0</v>
      </c>
      <c r="H23" s="57">
        <v>1.6987542468856169</v>
      </c>
    </row>
    <row r="24" spans="1:8" s="30" customFormat="1" ht="15" customHeight="1" x14ac:dyDescent="0.3">
      <c r="A24" s="33" t="s">
        <v>11</v>
      </c>
      <c r="B24" s="54">
        <v>99.999999999999972</v>
      </c>
      <c r="C24" s="54">
        <v>100</v>
      </c>
      <c r="D24" s="54">
        <v>100.00000000000001</v>
      </c>
      <c r="E24" s="54">
        <v>100.00000000000001</v>
      </c>
      <c r="F24" s="54">
        <v>100</v>
      </c>
      <c r="G24" s="54">
        <v>100</v>
      </c>
      <c r="H24" s="57">
        <v>100.00000000000001</v>
      </c>
    </row>
    <row r="25" spans="1:8" ht="15" customHeight="1" x14ac:dyDescent="0.3"/>
    <row r="26" spans="1:8" ht="15" customHeight="1" x14ac:dyDescent="0.3"/>
    <row r="27" spans="1:8" ht="15" customHeight="1" x14ac:dyDescent="0.3"/>
  </sheetData>
  <sheetProtection algorithmName="SHA-512" hashValue="y/MQyxf/b5205DeqQlRpIMSbq+EAzR/ygHeCsXlOA1n6ZfJK0j40l0cfr5VdemuU1HD2Oxob1O26HJg3MUsc3Q==" saltValue="pJ7pKVTqcWKn+zYcRGtikA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FFC000"/>
    <pageSetUpPr fitToPage="1"/>
  </sheetPr>
  <dimension ref="A1:K27"/>
  <sheetViews>
    <sheetView zoomScaleNormal="100" workbookViewId="0">
      <selection sqref="A1:K1"/>
    </sheetView>
  </sheetViews>
  <sheetFormatPr baseColWidth="10" defaultColWidth="11.54296875" defaultRowHeight="13.5" x14ac:dyDescent="0.3"/>
  <cols>
    <col min="1" max="1" width="25.81640625" style="26" customWidth="1"/>
    <col min="2" max="9" width="8.81640625" style="26" customWidth="1"/>
    <col min="10" max="10" width="8.81640625" style="30" customWidth="1"/>
    <col min="11" max="11" width="9.81640625" style="26" customWidth="1"/>
    <col min="12" max="16384" width="11.54296875" style="26"/>
  </cols>
  <sheetData>
    <row r="1" spans="1:11" ht="18" customHeight="1" x14ac:dyDescent="0.3">
      <c r="A1" s="198" t="s">
        <v>237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</row>
    <row r="2" spans="1:11" ht="20.149999999999999" customHeight="1" x14ac:dyDescent="0.3">
      <c r="B2" s="40"/>
      <c r="C2" s="40"/>
      <c r="D2" s="40"/>
      <c r="E2" s="40"/>
      <c r="F2" s="40"/>
      <c r="G2" s="40"/>
      <c r="H2" s="40"/>
      <c r="I2" s="40"/>
      <c r="J2" s="40"/>
      <c r="K2" s="60" t="s">
        <v>12</v>
      </c>
    </row>
    <row r="3" spans="1:11" s="29" customFormat="1" ht="105.65" customHeight="1" x14ac:dyDescent="0.25">
      <c r="A3" s="70" t="s">
        <v>181</v>
      </c>
      <c r="B3" s="67" t="s">
        <v>3</v>
      </c>
      <c r="C3" s="67" t="s">
        <v>4</v>
      </c>
      <c r="D3" s="67" t="s">
        <v>83</v>
      </c>
      <c r="E3" s="67" t="s">
        <v>6</v>
      </c>
      <c r="F3" s="67" t="s">
        <v>2</v>
      </c>
      <c r="G3" s="67" t="s">
        <v>7</v>
      </c>
      <c r="H3" s="68" t="s">
        <v>13</v>
      </c>
      <c r="I3" s="68" t="s">
        <v>9</v>
      </c>
      <c r="J3" s="68" t="s">
        <v>10</v>
      </c>
      <c r="K3" s="69" t="s">
        <v>11</v>
      </c>
    </row>
    <row r="4" spans="1:11" ht="16" customHeight="1" x14ac:dyDescent="0.3">
      <c r="A4" s="32" t="s">
        <v>27</v>
      </c>
      <c r="B4" s="50">
        <v>0.55248618784530379</v>
      </c>
      <c r="C4" s="50">
        <v>6.6298342541436464</v>
      </c>
      <c r="D4" s="50">
        <v>7.7348066298342539</v>
      </c>
      <c r="E4" s="50">
        <v>1.6574585635359116</v>
      </c>
      <c r="F4" s="50">
        <v>2.2099447513812152</v>
      </c>
      <c r="G4" s="50">
        <v>19.337016574585636</v>
      </c>
      <c r="H4" s="50">
        <v>36.464088397790057</v>
      </c>
      <c r="I4" s="50">
        <v>19.88950276243094</v>
      </c>
      <c r="J4" s="50">
        <v>5.5248618784530388</v>
      </c>
      <c r="K4" s="56">
        <v>100</v>
      </c>
    </row>
    <row r="5" spans="1:11" ht="16" customHeight="1" x14ac:dyDescent="0.3">
      <c r="A5" s="32" t="s">
        <v>84</v>
      </c>
      <c r="B5" s="52">
        <v>1.0416666666666665</v>
      </c>
      <c r="C5" s="52">
        <v>5.2083333333333339</v>
      </c>
      <c r="D5" s="52">
        <v>0</v>
      </c>
      <c r="E5" s="52">
        <v>13.541666666666666</v>
      </c>
      <c r="F5" s="52">
        <v>0</v>
      </c>
      <c r="G5" s="52">
        <v>11.458333333333332</v>
      </c>
      <c r="H5" s="52">
        <v>33.333333333333329</v>
      </c>
      <c r="I5" s="52">
        <v>34.375</v>
      </c>
      <c r="J5" s="52">
        <v>1.0416666666666665</v>
      </c>
      <c r="K5" s="57">
        <v>100</v>
      </c>
    </row>
    <row r="6" spans="1:11" ht="16" customHeight="1" x14ac:dyDescent="0.3">
      <c r="A6" s="32" t="s">
        <v>85</v>
      </c>
      <c r="B6" s="52">
        <v>1.4925373134328357</v>
      </c>
      <c r="C6" s="52">
        <v>11.940298507462686</v>
      </c>
      <c r="D6" s="52">
        <v>1.4925373134328357</v>
      </c>
      <c r="E6" s="52">
        <v>8.9552238805970141</v>
      </c>
      <c r="F6" s="52">
        <v>0</v>
      </c>
      <c r="G6" s="52">
        <v>7.4626865671641784</v>
      </c>
      <c r="H6" s="52">
        <v>28.35820895522388</v>
      </c>
      <c r="I6" s="52">
        <v>38.805970149253731</v>
      </c>
      <c r="J6" s="52">
        <v>1.4925373134328357</v>
      </c>
      <c r="K6" s="57">
        <v>99.999999999999986</v>
      </c>
    </row>
    <row r="7" spans="1:11" ht="16" customHeight="1" x14ac:dyDescent="0.3">
      <c r="A7" s="32" t="s">
        <v>86</v>
      </c>
      <c r="B7" s="52">
        <v>1.3698630136986301</v>
      </c>
      <c r="C7" s="52">
        <v>10.95890410958904</v>
      </c>
      <c r="D7" s="52">
        <v>27.397260273972602</v>
      </c>
      <c r="E7" s="52">
        <v>4.10958904109589</v>
      </c>
      <c r="F7" s="52">
        <v>0</v>
      </c>
      <c r="G7" s="52">
        <v>23.287671232876711</v>
      </c>
      <c r="H7" s="52">
        <v>28.767123287671232</v>
      </c>
      <c r="I7" s="52">
        <v>2.7397260273972601</v>
      </c>
      <c r="J7" s="52">
        <v>1.3698630136986301</v>
      </c>
      <c r="K7" s="57">
        <v>100</v>
      </c>
    </row>
    <row r="8" spans="1:11" ht="16" customHeight="1" x14ac:dyDescent="0.3">
      <c r="A8" s="32" t="s">
        <v>87</v>
      </c>
      <c r="B8" s="52">
        <v>1.3698630136986301</v>
      </c>
      <c r="C8" s="52">
        <v>13.698630136986301</v>
      </c>
      <c r="D8" s="52">
        <v>1.3698630136986301</v>
      </c>
      <c r="E8" s="52">
        <v>6.8493150684931505</v>
      </c>
      <c r="F8" s="52">
        <v>0</v>
      </c>
      <c r="G8" s="52">
        <v>12.328767123287671</v>
      </c>
      <c r="H8" s="52">
        <v>27.397260273972602</v>
      </c>
      <c r="I8" s="52">
        <v>34.246575342465754</v>
      </c>
      <c r="J8" s="52">
        <v>2.7397260273972601</v>
      </c>
      <c r="K8" s="57">
        <v>99.999999999999986</v>
      </c>
    </row>
    <row r="9" spans="1:11" ht="16" customHeight="1" x14ac:dyDescent="0.3">
      <c r="A9" s="32" t="s">
        <v>88</v>
      </c>
      <c r="B9" s="52">
        <v>2.2727272727272729</v>
      </c>
      <c r="C9" s="52">
        <v>20.454545454545457</v>
      </c>
      <c r="D9" s="52">
        <v>0</v>
      </c>
      <c r="E9" s="52">
        <v>4.5454545454545459</v>
      </c>
      <c r="F9" s="52">
        <v>2.2727272727272729</v>
      </c>
      <c r="G9" s="52">
        <v>4.5454545454545459</v>
      </c>
      <c r="H9" s="52">
        <v>25</v>
      </c>
      <c r="I9" s="52">
        <v>38.636363636363633</v>
      </c>
      <c r="J9" s="52">
        <v>2.2727272727272729</v>
      </c>
      <c r="K9" s="57">
        <v>99.999999999999986</v>
      </c>
    </row>
    <row r="10" spans="1:11" ht="16" customHeight="1" x14ac:dyDescent="0.3">
      <c r="A10" s="32" t="s">
        <v>89</v>
      </c>
      <c r="B10" s="52">
        <v>1.5151515151515151</v>
      </c>
      <c r="C10" s="52">
        <v>4.5454545454545459</v>
      </c>
      <c r="D10" s="52">
        <v>0</v>
      </c>
      <c r="E10" s="52">
        <v>9.0909090909090917</v>
      </c>
      <c r="F10" s="52">
        <v>0</v>
      </c>
      <c r="G10" s="52">
        <v>10.606060606060606</v>
      </c>
      <c r="H10" s="52">
        <v>54.54545454545454</v>
      </c>
      <c r="I10" s="52">
        <v>13.636363636363635</v>
      </c>
      <c r="J10" s="52">
        <v>6.0606060606060606</v>
      </c>
      <c r="K10" s="57">
        <v>100</v>
      </c>
    </row>
    <row r="11" spans="1:11" ht="16" customHeight="1" x14ac:dyDescent="0.3">
      <c r="A11" s="32" t="s">
        <v>90</v>
      </c>
      <c r="B11" s="52">
        <v>2.9411764705882351</v>
      </c>
      <c r="C11" s="52">
        <v>17.647058823529413</v>
      </c>
      <c r="D11" s="52">
        <v>0</v>
      </c>
      <c r="E11" s="52">
        <v>8.8235294117647065</v>
      </c>
      <c r="F11" s="52">
        <v>0</v>
      </c>
      <c r="G11" s="52">
        <v>8.8235294117647065</v>
      </c>
      <c r="H11" s="52">
        <v>32.352941176470587</v>
      </c>
      <c r="I11" s="52">
        <v>26.47058823529412</v>
      </c>
      <c r="J11" s="52">
        <v>2.9411764705882351</v>
      </c>
      <c r="K11" s="57">
        <v>100</v>
      </c>
    </row>
    <row r="12" spans="1:11" ht="16" customHeight="1" x14ac:dyDescent="0.3">
      <c r="A12" s="32" t="s">
        <v>91</v>
      </c>
      <c r="B12" s="52">
        <v>0.27397260273972601</v>
      </c>
      <c r="C12" s="52">
        <v>6.3013698630136989</v>
      </c>
      <c r="D12" s="52">
        <v>0</v>
      </c>
      <c r="E12" s="52">
        <v>15.068493150684931</v>
      </c>
      <c r="F12" s="52">
        <v>0</v>
      </c>
      <c r="G12" s="52">
        <v>30.410958904109592</v>
      </c>
      <c r="H12" s="52">
        <v>28.493150684931507</v>
      </c>
      <c r="I12" s="52">
        <v>17.534246575342465</v>
      </c>
      <c r="J12" s="52">
        <v>1.9178082191780823</v>
      </c>
      <c r="K12" s="57">
        <v>100</v>
      </c>
    </row>
    <row r="13" spans="1:11" ht="16" customHeight="1" x14ac:dyDescent="0.3">
      <c r="A13" s="32" t="s">
        <v>92</v>
      </c>
      <c r="B13" s="52">
        <v>1.6666666666666667</v>
      </c>
      <c r="C13" s="52">
        <v>10</v>
      </c>
      <c r="D13" s="52">
        <v>0</v>
      </c>
      <c r="E13" s="52">
        <v>13.333333333333334</v>
      </c>
      <c r="F13" s="52">
        <v>0</v>
      </c>
      <c r="G13" s="52">
        <v>33.333333333333329</v>
      </c>
      <c r="H13" s="52">
        <v>21.666666666666668</v>
      </c>
      <c r="I13" s="52">
        <v>18.333333333333332</v>
      </c>
      <c r="J13" s="52">
        <v>1.6666666666666667</v>
      </c>
      <c r="K13" s="57">
        <v>100</v>
      </c>
    </row>
    <row r="14" spans="1:11" ht="16" customHeight="1" x14ac:dyDescent="0.3">
      <c r="A14" s="32" t="s">
        <v>93</v>
      </c>
      <c r="B14" s="52">
        <v>0.8771929824561403</v>
      </c>
      <c r="C14" s="52">
        <v>7.8947368421052628</v>
      </c>
      <c r="D14" s="52">
        <v>1.7543859649122806</v>
      </c>
      <c r="E14" s="52">
        <v>6.140350877192982</v>
      </c>
      <c r="F14" s="52">
        <v>10.526315789473683</v>
      </c>
      <c r="G14" s="52">
        <v>17.543859649122805</v>
      </c>
      <c r="H14" s="52">
        <v>34.210526315789473</v>
      </c>
      <c r="I14" s="52">
        <v>18.421052631578945</v>
      </c>
      <c r="J14" s="52">
        <v>2.6315789473684208</v>
      </c>
      <c r="K14" s="57">
        <v>100</v>
      </c>
    </row>
    <row r="15" spans="1:11" ht="16" customHeight="1" x14ac:dyDescent="0.3">
      <c r="A15" s="32" t="s">
        <v>94</v>
      </c>
      <c r="B15" s="52">
        <v>0.84033613445378152</v>
      </c>
      <c r="C15" s="52">
        <v>5.8823529411764701</v>
      </c>
      <c r="D15" s="52">
        <v>0</v>
      </c>
      <c r="E15" s="52">
        <v>8.4033613445378155</v>
      </c>
      <c r="F15" s="52">
        <v>0</v>
      </c>
      <c r="G15" s="52">
        <v>15.966386554621847</v>
      </c>
      <c r="H15" s="52">
        <v>45.378151260504204</v>
      </c>
      <c r="I15" s="52">
        <v>18.487394957983195</v>
      </c>
      <c r="J15" s="52">
        <v>5.0420168067226889</v>
      </c>
      <c r="K15" s="57">
        <v>100</v>
      </c>
    </row>
    <row r="16" spans="1:11" ht="16" customHeight="1" x14ac:dyDescent="0.3">
      <c r="A16" s="32" t="s">
        <v>95</v>
      </c>
      <c r="B16" s="52">
        <v>2.3809523809523809</v>
      </c>
      <c r="C16" s="52">
        <v>14.285714285714285</v>
      </c>
      <c r="D16" s="52">
        <v>9.5238095238095237</v>
      </c>
      <c r="E16" s="52">
        <v>9.5238095238095237</v>
      </c>
      <c r="F16" s="52">
        <v>0</v>
      </c>
      <c r="G16" s="52">
        <v>16.666666666666664</v>
      </c>
      <c r="H16" s="52">
        <v>23.809523809523807</v>
      </c>
      <c r="I16" s="52">
        <v>19.047619047619047</v>
      </c>
      <c r="J16" s="52">
        <v>4.7619047619047619</v>
      </c>
      <c r="K16" s="57">
        <v>100</v>
      </c>
    </row>
    <row r="17" spans="1:11" ht="16" customHeight="1" x14ac:dyDescent="0.3">
      <c r="A17" s="32" t="s">
        <v>104</v>
      </c>
      <c r="B17" s="52">
        <v>1.6949152542372881</v>
      </c>
      <c r="C17" s="52">
        <v>16.949152542372879</v>
      </c>
      <c r="D17" s="52">
        <v>0</v>
      </c>
      <c r="E17" s="52">
        <v>3.3898305084745761</v>
      </c>
      <c r="F17" s="52">
        <v>0</v>
      </c>
      <c r="G17" s="52">
        <v>8.4745762711864394</v>
      </c>
      <c r="H17" s="52">
        <v>30.508474576271187</v>
      </c>
      <c r="I17" s="52">
        <v>37.288135593220339</v>
      </c>
      <c r="J17" s="52">
        <v>1.6949152542372881</v>
      </c>
      <c r="K17" s="57">
        <v>100</v>
      </c>
    </row>
    <row r="18" spans="1:11" ht="16" customHeight="1" x14ac:dyDescent="0.3">
      <c r="A18" s="32" t="s">
        <v>157</v>
      </c>
      <c r="B18" s="52">
        <v>0.63694267515923575</v>
      </c>
      <c r="C18" s="52">
        <v>5.7324840764331215</v>
      </c>
      <c r="D18" s="52">
        <v>0</v>
      </c>
      <c r="E18" s="52">
        <v>11.464968152866243</v>
      </c>
      <c r="F18" s="52">
        <v>0</v>
      </c>
      <c r="G18" s="52">
        <v>5.095541401273886</v>
      </c>
      <c r="H18" s="52">
        <v>30.573248407643312</v>
      </c>
      <c r="I18" s="52">
        <v>45.859872611464972</v>
      </c>
      <c r="J18" s="52">
        <v>0.63694267515923575</v>
      </c>
      <c r="K18" s="57">
        <v>100</v>
      </c>
    </row>
    <row r="19" spans="1:11" ht="16" customHeight="1" x14ac:dyDescent="0.3">
      <c r="A19" s="32" t="s">
        <v>96</v>
      </c>
      <c r="B19" s="52">
        <v>4.3478260869565215</v>
      </c>
      <c r="C19" s="52">
        <v>8.695652173913043</v>
      </c>
      <c r="D19" s="52">
        <v>4.3478260869565215</v>
      </c>
      <c r="E19" s="52">
        <v>8.695652173913043</v>
      </c>
      <c r="F19" s="52">
        <v>0</v>
      </c>
      <c r="G19" s="52">
        <v>8.695652173913043</v>
      </c>
      <c r="H19" s="52">
        <v>39.130434782608695</v>
      </c>
      <c r="I19" s="52">
        <v>21.739130434782609</v>
      </c>
      <c r="J19" s="52">
        <v>4.3478260869565215</v>
      </c>
      <c r="K19" s="57">
        <v>100</v>
      </c>
    </row>
    <row r="20" spans="1:11" ht="16" customHeight="1" x14ac:dyDescent="0.3">
      <c r="A20" s="32" t="s">
        <v>97</v>
      </c>
      <c r="B20" s="52">
        <v>0.75757575757575757</v>
      </c>
      <c r="C20" s="52">
        <v>9.8484848484848477</v>
      </c>
      <c r="D20" s="52">
        <v>2.2727272727272729</v>
      </c>
      <c r="E20" s="52">
        <v>15.151515151515152</v>
      </c>
      <c r="F20" s="52">
        <v>0</v>
      </c>
      <c r="G20" s="52">
        <v>18.939393939393938</v>
      </c>
      <c r="H20" s="52">
        <v>33.333333333333329</v>
      </c>
      <c r="I20" s="52">
        <v>15.909090909090908</v>
      </c>
      <c r="J20" s="52">
        <v>3.7878787878787881</v>
      </c>
      <c r="K20" s="57">
        <v>99.999999999999986</v>
      </c>
    </row>
    <row r="21" spans="1:11" ht="16" customHeight="1" x14ac:dyDescent="0.3">
      <c r="A21" s="32" t="s">
        <v>98</v>
      </c>
      <c r="B21" s="52">
        <v>4.7619047619047619</v>
      </c>
      <c r="C21" s="52">
        <v>23.809523809523807</v>
      </c>
      <c r="D21" s="52">
        <v>0</v>
      </c>
      <c r="E21" s="52">
        <v>0</v>
      </c>
      <c r="F21" s="52">
        <v>0</v>
      </c>
      <c r="G21" s="52">
        <v>4.7619047619047619</v>
      </c>
      <c r="H21" s="52">
        <v>14.285714285714285</v>
      </c>
      <c r="I21" s="52">
        <v>52.380952380952387</v>
      </c>
      <c r="J21" s="52">
        <v>0</v>
      </c>
      <c r="K21" s="57">
        <v>100</v>
      </c>
    </row>
    <row r="22" spans="1:11" ht="16" customHeight="1" x14ac:dyDescent="0.3">
      <c r="A22" s="32" t="s">
        <v>99</v>
      </c>
      <c r="B22" s="52">
        <v>10</v>
      </c>
      <c r="C22" s="52">
        <v>30</v>
      </c>
      <c r="D22" s="52">
        <v>0</v>
      </c>
      <c r="E22" s="52">
        <v>0</v>
      </c>
      <c r="F22" s="52">
        <v>0</v>
      </c>
      <c r="G22" s="52">
        <v>10</v>
      </c>
      <c r="H22" s="52">
        <v>10</v>
      </c>
      <c r="I22" s="52">
        <v>40</v>
      </c>
      <c r="J22" s="52">
        <v>0</v>
      </c>
      <c r="K22" s="57">
        <v>100</v>
      </c>
    </row>
    <row r="23" spans="1:11" ht="16" customHeight="1" x14ac:dyDescent="0.3">
      <c r="A23" s="32" t="s">
        <v>100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23.333333333333332</v>
      </c>
      <c r="H23" s="52">
        <v>50</v>
      </c>
      <c r="I23" s="52">
        <v>26.666666666666668</v>
      </c>
      <c r="J23" s="52">
        <v>0</v>
      </c>
      <c r="K23" s="57">
        <v>100</v>
      </c>
    </row>
    <row r="24" spans="1:11" s="30" customFormat="1" ht="16" customHeight="1" x14ac:dyDescent="0.3">
      <c r="A24" s="33" t="s">
        <v>11</v>
      </c>
      <c r="B24" s="54">
        <v>1.0758776896942241</v>
      </c>
      <c r="C24" s="54">
        <v>8.7202718006795017</v>
      </c>
      <c r="D24" s="54">
        <v>2.6047565118912797</v>
      </c>
      <c r="E24" s="54">
        <v>9.4563986409966017</v>
      </c>
      <c r="F24" s="54">
        <v>0.96262740656851642</v>
      </c>
      <c r="G24" s="54">
        <v>17.83691959229898</v>
      </c>
      <c r="H24" s="54">
        <v>32.502831257078142</v>
      </c>
      <c r="I24" s="54">
        <v>24.122310305775766</v>
      </c>
      <c r="J24" s="54">
        <v>2.7180067950169877</v>
      </c>
      <c r="K24" s="57">
        <v>100</v>
      </c>
    </row>
    <row r="25" spans="1:11" ht="15" customHeight="1" x14ac:dyDescent="0.3"/>
    <row r="26" spans="1:11" ht="15" customHeight="1" x14ac:dyDescent="0.3"/>
    <row r="27" spans="1:11" ht="15" customHeight="1" x14ac:dyDescent="0.3"/>
  </sheetData>
  <sheetProtection algorithmName="SHA-512" hashValue="1Y/0SqeuS+L2aQ3OH3KzH7uebofLdGMdaIvUHfnWqDmrBYJxf0AfBONI33Qgn9d+2hVwzBtGdkz0jgbXmE1/Jg==" saltValue="vya38Os3q08fV9kNZNrWEg==" spinCount="100000" sheet="1" autoFilter="0"/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6" tint="-0.249977111117893"/>
  </sheetPr>
  <dimension ref="A1:N42"/>
  <sheetViews>
    <sheetView zoomScaleNormal="100" workbookViewId="0">
      <selection sqref="A1:G1"/>
    </sheetView>
  </sheetViews>
  <sheetFormatPr baseColWidth="10" defaultColWidth="11.54296875" defaultRowHeight="14.5" x14ac:dyDescent="0.4"/>
  <cols>
    <col min="1" max="8" width="11.54296875" style="3"/>
    <col min="9" max="9" width="12.1796875" style="3" customWidth="1"/>
    <col min="10" max="10" width="11.54296875" style="3" customWidth="1"/>
    <col min="11" max="11" width="24.54296875" style="3" hidden="1" customWidth="1"/>
    <col min="12" max="13" width="11.54296875" style="3" hidden="1" customWidth="1"/>
    <col min="14" max="15" width="11.54296875" style="3" customWidth="1"/>
    <col min="16" max="16384" width="11.54296875" style="3"/>
  </cols>
  <sheetData>
    <row r="1" spans="1:14" ht="33.75" customHeight="1" x14ac:dyDescent="0.4">
      <c r="A1" s="204" t="s">
        <v>238</v>
      </c>
      <c r="B1" s="204"/>
      <c r="C1" s="204"/>
      <c r="D1" s="204"/>
      <c r="E1" s="204"/>
      <c r="F1" s="204"/>
      <c r="G1" s="204"/>
      <c r="K1"/>
      <c r="L1" t="s">
        <v>23</v>
      </c>
      <c r="M1" t="s">
        <v>24</v>
      </c>
    </row>
    <row r="2" spans="1:14" ht="14.5" customHeight="1" x14ac:dyDescent="0.4">
      <c r="G2" s="9" t="s">
        <v>12</v>
      </c>
      <c r="K2" s="15" t="s">
        <v>25</v>
      </c>
      <c r="L2" s="75">
        <v>0.23333333333333334</v>
      </c>
      <c r="M2" s="75">
        <v>0.76666666666666672</v>
      </c>
    </row>
    <row r="3" spans="1:14" x14ac:dyDescent="0.4">
      <c r="K3" s="15" t="s">
        <v>157</v>
      </c>
      <c r="L3" s="16">
        <v>0.2356687898089172</v>
      </c>
      <c r="M3" s="16">
        <v>0.76433121019108285</v>
      </c>
    </row>
    <row r="4" spans="1:14" x14ac:dyDescent="0.4">
      <c r="K4" s="15" t="s">
        <v>38</v>
      </c>
      <c r="L4" s="16">
        <v>0.31818181818181818</v>
      </c>
      <c r="M4" s="16">
        <v>0.68181818181818177</v>
      </c>
    </row>
    <row r="5" spans="1:14" x14ac:dyDescent="0.4">
      <c r="K5" s="15" t="s">
        <v>40</v>
      </c>
      <c r="L5" s="16">
        <v>0.32203389830508472</v>
      </c>
      <c r="M5" s="16">
        <v>0.67796610169491522</v>
      </c>
    </row>
    <row r="6" spans="1:14" x14ac:dyDescent="0.4">
      <c r="K6" s="15" t="s">
        <v>29</v>
      </c>
      <c r="L6" s="16">
        <v>0.32291666666666669</v>
      </c>
      <c r="M6" s="16">
        <v>0.67708333333333337</v>
      </c>
    </row>
    <row r="7" spans="1:14" x14ac:dyDescent="0.4">
      <c r="K7" s="15" t="s">
        <v>41</v>
      </c>
      <c r="L7" s="16">
        <v>0.32835820895522388</v>
      </c>
      <c r="M7" s="16">
        <v>0.67164179104477617</v>
      </c>
    </row>
    <row r="8" spans="1:14" x14ac:dyDescent="0.4">
      <c r="K8" s="15" t="s">
        <v>164</v>
      </c>
      <c r="L8" s="16">
        <v>0.33333333333333331</v>
      </c>
      <c r="M8" s="16">
        <v>0.66666666666666663</v>
      </c>
    </row>
    <row r="9" spans="1:14" x14ac:dyDescent="0.4">
      <c r="K9" s="15" t="s">
        <v>82</v>
      </c>
      <c r="L9" s="16">
        <v>0.36134453781512604</v>
      </c>
      <c r="M9" s="16">
        <v>0.6386554621848739</v>
      </c>
      <c r="N9"/>
    </row>
    <row r="10" spans="1:14" x14ac:dyDescent="0.4">
      <c r="K10" s="15" t="s">
        <v>30</v>
      </c>
      <c r="L10" s="16">
        <v>0.36363636363636365</v>
      </c>
      <c r="M10" s="16">
        <v>0.63636363636363635</v>
      </c>
      <c r="N10"/>
    </row>
    <row r="11" spans="1:14" x14ac:dyDescent="0.4">
      <c r="K11" s="15" t="s">
        <v>28</v>
      </c>
      <c r="L11" s="16">
        <v>0.38356164383561642</v>
      </c>
      <c r="M11" s="16">
        <v>0.61643835616438358</v>
      </c>
      <c r="N11"/>
    </row>
    <row r="12" spans="1:14" x14ac:dyDescent="0.4">
      <c r="K12" s="15" t="s">
        <v>34</v>
      </c>
      <c r="L12" s="16">
        <v>0.39130434782608697</v>
      </c>
      <c r="M12" s="16">
        <v>0.60869565217391308</v>
      </c>
      <c r="N12"/>
    </row>
    <row r="13" spans="1:14" x14ac:dyDescent="0.4">
      <c r="K13" s="15" t="s">
        <v>44</v>
      </c>
      <c r="L13" s="16">
        <v>0.41176470588235292</v>
      </c>
      <c r="M13" s="16">
        <v>0.58823529411764708</v>
      </c>
      <c r="N13"/>
    </row>
    <row r="14" spans="1:14" x14ac:dyDescent="0.4">
      <c r="K14" s="15" t="s">
        <v>42</v>
      </c>
      <c r="L14" s="16">
        <v>0.43646408839779005</v>
      </c>
      <c r="M14" s="16">
        <v>0.56353591160220995</v>
      </c>
      <c r="N14"/>
    </row>
    <row r="15" spans="1:14" x14ac:dyDescent="0.4">
      <c r="K15" s="15" t="s">
        <v>32</v>
      </c>
      <c r="L15" s="16">
        <v>0.47368421052631576</v>
      </c>
      <c r="M15" s="16">
        <v>0.52631578947368418</v>
      </c>
      <c r="N15"/>
    </row>
    <row r="16" spans="1:14" x14ac:dyDescent="0.4">
      <c r="K16" s="15" t="s">
        <v>165</v>
      </c>
      <c r="L16" s="16">
        <v>0.5</v>
      </c>
      <c r="M16" s="16">
        <v>0.5</v>
      </c>
      <c r="N16"/>
    </row>
    <row r="17" spans="11:14" x14ac:dyDescent="0.4">
      <c r="K17" s="15" t="s">
        <v>163</v>
      </c>
      <c r="L17" s="16">
        <v>0.50757575757575757</v>
      </c>
      <c r="M17" s="16">
        <v>0.49242424242424243</v>
      </c>
      <c r="N17"/>
    </row>
    <row r="18" spans="11:14" x14ac:dyDescent="0.4">
      <c r="K18" s="15" t="s">
        <v>39</v>
      </c>
      <c r="L18" s="16">
        <v>0.53972602739726028</v>
      </c>
      <c r="M18" s="16">
        <v>0.46027397260273972</v>
      </c>
      <c r="N18"/>
    </row>
    <row r="19" spans="11:14" x14ac:dyDescent="0.4">
      <c r="K19" s="15" t="s">
        <v>31</v>
      </c>
      <c r="L19" s="16">
        <v>0.5714285714285714</v>
      </c>
      <c r="M19" s="16">
        <v>0.42857142857142855</v>
      </c>
      <c r="N19"/>
    </row>
    <row r="20" spans="11:14" x14ac:dyDescent="0.4">
      <c r="K20" s="15" t="s">
        <v>37</v>
      </c>
      <c r="L20" s="16">
        <v>0.6</v>
      </c>
      <c r="M20" s="16">
        <v>0.4</v>
      </c>
    </row>
    <row r="21" spans="11:14" x14ac:dyDescent="0.4">
      <c r="K21" s="15" t="s">
        <v>26</v>
      </c>
      <c r="L21" s="16">
        <v>0.68493150684931503</v>
      </c>
      <c r="M21" s="16">
        <v>0.31506849315068491</v>
      </c>
    </row>
    <row r="23" spans="11:14" x14ac:dyDescent="0.4">
      <c r="K23"/>
      <c r="L23" s="75"/>
      <c r="M23" s="75"/>
    </row>
    <row r="24" spans="11:14" x14ac:dyDescent="0.4">
      <c r="K24"/>
      <c r="L24" s="75"/>
      <c r="M24" s="75"/>
    </row>
    <row r="25" spans="11:14" x14ac:dyDescent="0.4">
      <c r="K25"/>
      <c r="L25" s="75"/>
      <c r="M25" s="75"/>
    </row>
    <row r="26" spans="11:14" x14ac:dyDescent="0.4">
      <c r="K26"/>
      <c r="L26" s="75"/>
      <c r="M26" s="75"/>
    </row>
    <row r="27" spans="11:14" x14ac:dyDescent="0.4">
      <c r="K27"/>
      <c r="L27" s="75"/>
      <c r="M27" s="75"/>
    </row>
    <row r="28" spans="11:14" x14ac:dyDescent="0.4">
      <c r="K28"/>
      <c r="L28" s="75"/>
      <c r="M28" s="75"/>
    </row>
    <row r="29" spans="11:14" x14ac:dyDescent="0.4">
      <c r="K29"/>
      <c r="L29" s="75"/>
      <c r="M29" s="75"/>
    </row>
    <row r="30" spans="11:14" x14ac:dyDescent="0.4">
      <c r="K30"/>
      <c r="L30" s="75"/>
      <c r="M30" s="75"/>
    </row>
    <row r="31" spans="11:14" x14ac:dyDescent="0.4">
      <c r="K31"/>
      <c r="L31" s="75"/>
      <c r="M31" s="75"/>
    </row>
    <row r="32" spans="11:14" x14ac:dyDescent="0.4">
      <c r="K32"/>
      <c r="L32" s="75"/>
      <c r="M32" s="75"/>
    </row>
    <row r="33" spans="11:13" x14ac:dyDescent="0.4">
      <c r="K33"/>
      <c r="L33" s="75"/>
      <c r="M33" s="75"/>
    </row>
    <row r="34" spans="11:13" x14ac:dyDescent="0.4">
      <c r="K34"/>
      <c r="L34" s="75"/>
      <c r="M34" s="75"/>
    </row>
    <row r="35" spans="11:13" x14ac:dyDescent="0.4">
      <c r="K35"/>
      <c r="L35" s="75"/>
      <c r="M35" s="75"/>
    </row>
    <row r="36" spans="11:13" x14ac:dyDescent="0.4">
      <c r="K36"/>
      <c r="L36" s="75"/>
      <c r="M36" s="75"/>
    </row>
    <row r="37" spans="11:13" x14ac:dyDescent="0.4">
      <c r="K37"/>
      <c r="L37" s="75"/>
      <c r="M37" s="75"/>
    </row>
    <row r="38" spans="11:13" x14ac:dyDescent="0.4">
      <c r="K38"/>
      <c r="L38" s="75"/>
      <c r="M38" s="75"/>
    </row>
    <row r="39" spans="11:13" x14ac:dyDescent="0.4">
      <c r="K39"/>
      <c r="L39" s="75"/>
      <c r="M39" s="75"/>
    </row>
    <row r="40" spans="11:13" x14ac:dyDescent="0.4">
      <c r="K40"/>
      <c r="L40" s="75"/>
      <c r="M40" s="75"/>
    </row>
    <row r="41" spans="11:13" x14ac:dyDescent="0.4">
      <c r="K41"/>
      <c r="L41" s="75"/>
      <c r="M41" s="75"/>
    </row>
    <row r="42" spans="11:13" x14ac:dyDescent="0.4">
      <c r="K42"/>
      <c r="L42" s="75"/>
      <c r="M42" s="75"/>
    </row>
  </sheetData>
  <sheetProtection algorithmName="SHA-512" hashValue="BPRDnLdvD8y5OwtOCHkQnglW1pNGGOJZeMF0OCpg3zyqTeHHiufacPYxKyoOCufveWwYLJ1FuFEBm6QIEs/koA==" saltValue="vyhYalJyfVDTSRQMO6zJMw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rgb="FF008000"/>
  </sheetPr>
  <dimension ref="A1:O25"/>
  <sheetViews>
    <sheetView zoomScaleNormal="100" workbookViewId="0">
      <selection activeCell="B1" sqref="B1:I1"/>
    </sheetView>
  </sheetViews>
  <sheetFormatPr baseColWidth="10" defaultColWidth="11.54296875" defaultRowHeight="13.5" x14ac:dyDescent="0.25"/>
  <cols>
    <col min="1" max="1" width="1.1796875" style="82" customWidth="1"/>
    <col min="2" max="2" width="15" style="82" customWidth="1"/>
    <col min="3" max="4" width="11.54296875" style="82" customWidth="1"/>
    <col min="5" max="8" width="11.54296875" style="82"/>
    <col min="9" max="9" width="11.1796875" style="82" customWidth="1"/>
    <col min="10" max="10" width="12.54296875" style="82" customWidth="1"/>
    <col min="11" max="15" width="11.54296875" style="82" hidden="1" customWidth="1"/>
    <col min="16" max="18" width="0" style="82" hidden="1" customWidth="1"/>
    <col min="19" max="16384" width="11.54296875" style="82"/>
  </cols>
  <sheetData>
    <row r="1" spans="1:15" ht="27" customHeight="1" x14ac:dyDescent="0.25">
      <c r="A1" s="157"/>
      <c r="B1" s="205" t="s">
        <v>221</v>
      </c>
      <c r="C1" s="205"/>
      <c r="D1" s="205"/>
      <c r="E1" s="205"/>
      <c r="F1" s="205"/>
      <c r="G1" s="205"/>
      <c r="H1" s="205"/>
      <c r="I1" s="205"/>
      <c r="J1" s="157"/>
      <c r="K1" t="s">
        <v>218</v>
      </c>
      <c r="L1" s="169" t="s">
        <v>219</v>
      </c>
      <c r="M1" s="169" t="s">
        <v>220</v>
      </c>
    </row>
    <row r="2" spans="1:15" ht="14.5" customHeight="1" x14ac:dyDescent="0.25">
      <c r="I2" s="25" t="s">
        <v>0</v>
      </c>
      <c r="J2" s="25"/>
      <c r="K2" s="171">
        <v>37721</v>
      </c>
      <c r="L2">
        <v>1801</v>
      </c>
      <c r="M2"/>
    </row>
    <row r="3" spans="1:15" x14ac:dyDescent="0.25">
      <c r="A3" s="83"/>
      <c r="K3" s="171">
        <v>37987</v>
      </c>
      <c r="L3" s="15">
        <v>1876</v>
      </c>
      <c r="M3"/>
      <c r="O3" s="82" t="s">
        <v>227</v>
      </c>
    </row>
    <row r="4" spans="1:15" x14ac:dyDescent="0.25">
      <c r="K4" s="171">
        <v>38353</v>
      </c>
      <c r="L4" s="15">
        <v>1977</v>
      </c>
      <c r="M4"/>
    </row>
    <row r="5" spans="1:15" x14ac:dyDescent="0.25">
      <c r="K5" s="171">
        <v>38718</v>
      </c>
      <c r="L5" s="15">
        <v>2138</v>
      </c>
      <c r="M5"/>
    </row>
    <row r="6" spans="1:15" x14ac:dyDescent="0.25">
      <c r="K6" s="171">
        <v>39083</v>
      </c>
      <c r="L6" s="15">
        <v>2284</v>
      </c>
      <c r="M6"/>
    </row>
    <row r="7" spans="1:15" x14ac:dyDescent="0.25">
      <c r="K7" s="171">
        <v>39448</v>
      </c>
      <c r="L7" s="15">
        <v>2404</v>
      </c>
      <c r="M7"/>
    </row>
    <row r="8" spans="1:15" x14ac:dyDescent="0.25">
      <c r="K8" s="171">
        <v>39814</v>
      </c>
      <c r="L8" s="15">
        <v>2473</v>
      </c>
      <c r="M8"/>
    </row>
    <row r="9" spans="1:15" x14ac:dyDescent="0.25">
      <c r="K9" s="171">
        <v>40179</v>
      </c>
      <c r="L9" s="15">
        <v>2531</v>
      </c>
      <c r="M9"/>
    </row>
    <row r="10" spans="1:15" x14ac:dyDescent="0.25">
      <c r="K10" s="171">
        <v>40544</v>
      </c>
      <c r="L10" s="15">
        <v>2534</v>
      </c>
      <c r="M10"/>
    </row>
    <row r="11" spans="1:15" x14ac:dyDescent="0.25">
      <c r="K11" s="171">
        <v>40909</v>
      </c>
      <c r="L11" s="15">
        <v>2432</v>
      </c>
      <c r="M11"/>
    </row>
    <row r="12" spans="1:15" x14ac:dyDescent="0.25">
      <c r="K12" s="171">
        <v>41275</v>
      </c>
      <c r="L12" s="15">
        <v>2271</v>
      </c>
      <c r="M12"/>
    </row>
    <row r="13" spans="1:15" x14ac:dyDescent="0.25">
      <c r="K13" s="171">
        <v>41640</v>
      </c>
      <c r="L13" s="15">
        <v>2098</v>
      </c>
      <c r="M13"/>
    </row>
    <row r="14" spans="1:15" x14ac:dyDescent="0.25">
      <c r="K14" s="171">
        <v>42005</v>
      </c>
      <c r="L14" s="15">
        <v>2006</v>
      </c>
      <c r="M14"/>
    </row>
    <row r="15" spans="1:15" x14ac:dyDescent="0.25">
      <c r="K15" s="171">
        <v>42370</v>
      </c>
      <c r="L15" s="15">
        <v>1925</v>
      </c>
      <c r="M15">
        <v>2092</v>
      </c>
    </row>
    <row r="16" spans="1:15" x14ac:dyDescent="0.25">
      <c r="K16" s="171">
        <v>42736</v>
      </c>
      <c r="L16" s="15">
        <v>1880</v>
      </c>
      <c r="M16">
        <v>2037</v>
      </c>
    </row>
    <row r="17" spans="11:13" x14ac:dyDescent="0.25">
      <c r="K17" s="171">
        <v>43101</v>
      </c>
      <c r="L17" s="15">
        <v>1832</v>
      </c>
      <c r="M17">
        <v>1992</v>
      </c>
    </row>
    <row r="18" spans="11:13" x14ac:dyDescent="0.25">
      <c r="K18" s="171">
        <v>43466</v>
      </c>
      <c r="L18" s="15">
        <v>1793</v>
      </c>
      <c r="M18">
        <v>1953</v>
      </c>
    </row>
    <row r="19" spans="11:13" x14ac:dyDescent="0.25">
      <c r="K19" s="171">
        <v>43831</v>
      </c>
      <c r="L19" s="15">
        <v>1743</v>
      </c>
      <c r="M19">
        <v>1902</v>
      </c>
    </row>
    <row r="20" spans="11:13" x14ac:dyDescent="0.25">
      <c r="K20" s="171">
        <v>44197</v>
      </c>
      <c r="L20">
        <v>1727</v>
      </c>
      <c r="M20">
        <v>1882</v>
      </c>
    </row>
    <row r="21" spans="11:13" x14ac:dyDescent="0.25">
      <c r="K21" s="171">
        <v>44562</v>
      </c>
      <c r="L21">
        <v>1692</v>
      </c>
      <c r="M21">
        <v>1847</v>
      </c>
    </row>
    <row r="22" spans="11:13" x14ac:dyDescent="0.25">
      <c r="K22" s="171">
        <v>44927</v>
      </c>
      <c r="L22" s="172">
        <v>1663</v>
      </c>
      <c r="M22">
        <v>1818</v>
      </c>
    </row>
    <row r="23" spans="11:13" x14ac:dyDescent="0.25">
      <c r="K23" s="192">
        <v>45292</v>
      </c>
      <c r="L23" s="193">
        <v>1646</v>
      </c>
      <c r="M23">
        <v>1801</v>
      </c>
    </row>
    <row r="24" spans="11:13" x14ac:dyDescent="0.25">
      <c r="K24" s="192">
        <v>45658</v>
      </c>
      <c r="L24" s="193">
        <v>1626</v>
      </c>
      <c r="M24">
        <v>1782</v>
      </c>
    </row>
    <row r="25" spans="11:13" x14ac:dyDescent="0.25">
      <c r="K25" s="171">
        <v>46023</v>
      </c>
      <c r="L25">
        <v>1609</v>
      </c>
      <c r="M25">
        <v>1766</v>
      </c>
    </row>
  </sheetData>
  <sheetProtection algorithmName="SHA-512" hashValue="CoduWR+kQQpiD6o8Xmh8Vb5wFT1zwAbclSbenYOmzvE34h0FszyViyweQVUmzJUSWdep9uFFxrmY7C/EMd5Rdg==" saltValue="S9B9gPRB3CRtarGmDCRO4g==" spinCount="100000" sheet="1" autoFilter="0"/>
  <mergeCells count="1">
    <mergeCell ref="B1:I1"/>
  </mergeCells>
  <phoneticPr fontId="40" type="noConversion"/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FFC000"/>
    <pageSetUpPr fitToPage="1"/>
  </sheetPr>
  <dimension ref="A1:W25"/>
  <sheetViews>
    <sheetView zoomScale="110" zoomScaleNormal="110" workbookViewId="0">
      <selection sqref="A1:T1"/>
    </sheetView>
  </sheetViews>
  <sheetFormatPr baseColWidth="10" defaultColWidth="11.54296875" defaultRowHeight="14.5" x14ac:dyDescent="0.4"/>
  <cols>
    <col min="1" max="1" width="17.453125" style="104" bestFit="1" customWidth="1"/>
    <col min="2" max="18" width="5" style="104" customWidth="1"/>
    <col min="19" max="19" width="5" style="109" customWidth="1"/>
    <col min="20" max="21" width="5" style="104" customWidth="1"/>
    <col min="22" max="22" width="5" style="109" customWidth="1"/>
    <col min="23" max="23" width="5" style="104" customWidth="1"/>
    <col min="24" max="16384" width="11.54296875" style="104"/>
  </cols>
  <sheetData>
    <row r="1" spans="1:23" ht="15" customHeight="1" x14ac:dyDescent="0.4">
      <c r="A1" s="198" t="s">
        <v>109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V1" s="104"/>
    </row>
    <row r="2" spans="1:23" ht="38" thickBot="1" x14ac:dyDescent="0.45">
      <c r="P2" s="103"/>
      <c r="Q2" s="103"/>
      <c r="R2" s="103"/>
      <c r="S2" s="104"/>
      <c r="U2" s="103"/>
      <c r="V2" s="110"/>
      <c r="W2" s="110" t="s">
        <v>0</v>
      </c>
    </row>
    <row r="3" spans="1:23" ht="83" thickBot="1" x14ac:dyDescent="0.45">
      <c r="A3" s="105" t="s">
        <v>180</v>
      </c>
      <c r="B3" s="102" t="s">
        <v>1</v>
      </c>
      <c r="C3" s="102" t="s">
        <v>310</v>
      </c>
      <c r="D3" s="102" t="s">
        <v>311</v>
      </c>
      <c r="E3" s="102" t="s">
        <v>312</v>
      </c>
      <c r="F3" s="102" t="s">
        <v>166</v>
      </c>
      <c r="G3" s="102" t="s">
        <v>167</v>
      </c>
      <c r="H3" s="102" t="s">
        <v>168</v>
      </c>
      <c r="I3" s="102" t="s">
        <v>169</v>
      </c>
      <c r="J3" s="102" t="s">
        <v>170</v>
      </c>
      <c r="K3" s="102" t="s">
        <v>171</v>
      </c>
      <c r="L3" s="102" t="s">
        <v>254</v>
      </c>
      <c r="M3" s="102" t="s">
        <v>255</v>
      </c>
      <c r="N3" s="102" t="s">
        <v>228</v>
      </c>
      <c r="O3" s="102" t="s">
        <v>260</v>
      </c>
      <c r="P3" s="102" t="s">
        <v>261</v>
      </c>
      <c r="Q3" s="102" t="s">
        <v>259</v>
      </c>
      <c r="R3" s="102" t="s">
        <v>308</v>
      </c>
      <c r="S3" s="102" t="s">
        <v>309</v>
      </c>
      <c r="T3" s="102" t="s">
        <v>307</v>
      </c>
      <c r="U3" s="102" t="s">
        <v>313</v>
      </c>
      <c r="V3" s="102" t="s">
        <v>314</v>
      </c>
      <c r="W3" s="102" t="s">
        <v>317</v>
      </c>
    </row>
    <row r="4" spans="1:23" ht="15" thickBot="1" x14ac:dyDescent="0.45">
      <c r="A4" s="106" t="s">
        <v>42</v>
      </c>
      <c r="B4" s="22">
        <v>293</v>
      </c>
      <c r="C4" s="22">
        <v>126</v>
      </c>
      <c r="D4" s="22">
        <v>162</v>
      </c>
      <c r="E4" s="22">
        <v>257</v>
      </c>
      <c r="F4" s="22">
        <v>2</v>
      </c>
      <c r="G4" s="22">
        <v>20</v>
      </c>
      <c r="H4" s="22">
        <v>239</v>
      </c>
      <c r="I4" s="22">
        <v>3</v>
      </c>
      <c r="J4" s="22">
        <v>23</v>
      </c>
      <c r="K4" s="22">
        <v>219</v>
      </c>
      <c r="L4" s="22">
        <v>0</v>
      </c>
      <c r="M4" s="22">
        <v>21</v>
      </c>
      <c r="N4" s="22">
        <v>198</v>
      </c>
      <c r="O4" s="22">
        <v>0</v>
      </c>
      <c r="P4" s="22">
        <v>7</v>
      </c>
      <c r="Q4" s="22">
        <v>191</v>
      </c>
      <c r="R4" s="22">
        <v>2</v>
      </c>
      <c r="S4" s="22">
        <v>11</v>
      </c>
      <c r="T4" s="22">
        <v>182</v>
      </c>
      <c r="U4" s="22">
        <v>0</v>
      </c>
      <c r="V4" s="22">
        <v>1</v>
      </c>
      <c r="W4" s="22">
        <v>181</v>
      </c>
    </row>
    <row r="5" spans="1:23" ht="15" thickBot="1" x14ac:dyDescent="0.45">
      <c r="A5" s="106" t="s">
        <v>29</v>
      </c>
      <c r="B5" s="22">
        <v>69</v>
      </c>
      <c r="C5" s="22">
        <v>82</v>
      </c>
      <c r="D5" s="22">
        <v>53</v>
      </c>
      <c r="E5" s="22">
        <v>98</v>
      </c>
      <c r="F5" s="22">
        <v>3</v>
      </c>
      <c r="G5" s="22">
        <v>1</v>
      </c>
      <c r="H5" s="22">
        <v>100</v>
      </c>
      <c r="I5" s="22">
        <v>1</v>
      </c>
      <c r="J5" s="22">
        <v>4</v>
      </c>
      <c r="K5" s="22">
        <v>97</v>
      </c>
      <c r="L5" s="22">
        <v>1</v>
      </c>
      <c r="M5" s="22">
        <v>1</v>
      </c>
      <c r="N5" s="22">
        <v>97</v>
      </c>
      <c r="O5" s="22">
        <v>3</v>
      </c>
      <c r="P5" s="22">
        <v>0</v>
      </c>
      <c r="Q5" s="22">
        <v>100</v>
      </c>
      <c r="R5" s="22">
        <v>0</v>
      </c>
      <c r="S5" s="22">
        <v>3</v>
      </c>
      <c r="T5" s="22">
        <v>97</v>
      </c>
      <c r="U5" s="22">
        <v>0</v>
      </c>
      <c r="V5" s="22">
        <v>1</v>
      </c>
      <c r="W5" s="22">
        <v>96</v>
      </c>
    </row>
    <row r="6" spans="1:23" ht="15" thickBot="1" x14ac:dyDescent="0.45">
      <c r="A6" s="106" t="s">
        <v>36</v>
      </c>
      <c r="B6" s="22">
        <v>68</v>
      </c>
      <c r="C6" s="22">
        <v>28</v>
      </c>
      <c r="D6" s="22">
        <v>24</v>
      </c>
      <c r="E6" s="22">
        <v>72</v>
      </c>
      <c r="F6" s="22">
        <v>0</v>
      </c>
      <c r="G6" s="22">
        <v>0</v>
      </c>
      <c r="H6" s="22">
        <v>72</v>
      </c>
      <c r="I6" s="22">
        <v>0</v>
      </c>
      <c r="J6" s="22">
        <v>1</v>
      </c>
      <c r="K6" s="22">
        <v>71</v>
      </c>
      <c r="L6" s="22">
        <v>0</v>
      </c>
      <c r="M6" s="22">
        <v>0</v>
      </c>
      <c r="N6" s="22">
        <v>71</v>
      </c>
      <c r="O6" s="22">
        <v>2</v>
      </c>
      <c r="P6" s="22">
        <v>3</v>
      </c>
      <c r="Q6" s="22">
        <v>70</v>
      </c>
      <c r="R6" s="22">
        <v>1</v>
      </c>
      <c r="S6" s="22">
        <v>2</v>
      </c>
      <c r="T6" s="22">
        <v>69</v>
      </c>
      <c r="U6" s="22">
        <v>0</v>
      </c>
      <c r="V6" s="22">
        <v>2</v>
      </c>
      <c r="W6" s="22">
        <v>67</v>
      </c>
    </row>
    <row r="7" spans="1:23" ht="15" thickBot="1" x14ac:dyDescent="0.45">
      <c r="A7" s="106" t="s">
        <v>86</v>
      </c>
      <c r="B7" s="22">
        <v>111</v>
      </c>
      <c r="C7" s="22">
        <v>119</v>
      </c>
      <c r="D7" s="22">
        <v>153</v>
      </c>
      <c r="E7" s="22">
        <v>77</v>
      </c>
      <c r="F7" s="22">
        <v>1</v>
      </c>
      <c r="G7" s="22">
        <v>1</v>
      </c>
      <c r="H7" s="22">
        <v>77</v>
      </c>
      <c r="I7" s="22">
        <v>1</v>
      </c>
      <c r="J7" s="22">
        <v>1</v>
      </c>
      <c r="K7" s="22">
        <v>77</v>
      </c>
      <c r="L7" s="22">
        <v>2</v>
      </c>
      <c r="M7" s="22">
        <v>3</v>
      </c>
      <c r="N7" s="22">
        <v>76</v>
      </c>
      <c r="O7" s="22">
        <v>1</v>
      </c>
      <c r="P7" s="22">
        <v>1</v>
      </c>
      <c r="Q7" s="22">
        <v>76</v>
      </c>
      <c r="R7" s="22">
        <v>0</v>
      </c>
      <c r="S7" s="22">
        <v>2</v>
      </c>
      <c r="T7" s="22">
        <v>74</v>
      </c>
      <c r="U7" s="22">
        <v>1</v>
      </c>
      <c r="V7" s="22">
        <v>2</v>
      </c>
      <c r="W7" s="22">
        <v>73</v>
      </c>
    </row>
    <row r="8" spans="1:23" ht="15" thickBot="1" x14ac:dyDescent="0.45">
      <c r="A8" s="106" t="s">
        <v>28</v>
      </c>
      <c r="B8" s="22">
        <v>74</v>
      </c>
      <c r="C8" s="22">
        <v>35</v>
      </c>
      <c r="D8" s="22">
        <v>32</v>
      </c>
      <c r="E8" s="22">
        <v>77</v>
      </c>
      <c r="F8" s="22">
        <v>0</v>
      </c>
      <c r="G8" s="22">
        <v>0</v>
      </c>
      <c r="H8" s="22">
        <v>77</v>
      </c>
      <c r="I8" s="22">
        <v>0</v>
      </c>
      <c r="J8" s="22">
        <v>2</v>
      </c>
      <c r="K8" s="22">
        <v>75</v>
      </c>
      <c r="L8" s="22">
        <v>0</v>
      </c>
      <c r="M8" s="22">
        <v>1</v>
      </c>
      <c r="N8" s="22">
        <v>74</v>
      </c>
      <c r="O8" s="22">
        <v>0</v>
      </c>
      <c r="P8" s="22">
        <v>0</v>
      </c>
      <c r="Q8" s="22">
        <v>74</v>
      </c>
      <c r="R8" s="22">
        <v>0</v>
      </c>
      <c r="S8" s="22">
        <v>1</v>
      </c>
      <c r="T8" s="22">
        <v>73</v>
      </c>
      <c r="U8" s="22">
        <v>0</v>
      </c>
      <c r="V8" s="22">
        <v>0</v>
      </c>
      <c r="W8" s="22">
        <v>73</v>
      </c>
    </row>
    <row r="9" spans="1:23" ht="15" thickBot="1" x14ac:dyDescent="0.45">
      <c r="A9" s="106" t="s">
        <v>88</v>
      </c>
      <c r="B9" s="22">
        <v>40</v>
      </c>
      <c r="C9" s="22">
        <v>51</v>
      </c>
      <c r="D9" s="22">
        <v>45</v>
      </c>
      <c r="E9" s="22">
        <v>46</v>
      </c>
      <c r="F9" s="22">
        <v>1</v>
      </c>
      <c r="G9" s="22">
        <v>0</v>
      </c>
      <c r="H9" s="22">
        <v>47</v>
      </c>
      <c r="I9" s="22">
        <v>1</v>
      </c>
      <c r="J9" s="22">
        <v>3</v>
      </c>
      <c r="K9" s="22">
        <v>45</v>
      </c>
      <c r="L9" s="22">
        <v>0</v>
      </c>
      <c r="M9" s="22">
        <v>1</v>
      </c>
      <c r="N9" s="22">
        <v>44</v>
      </c>
      <c r="O9" s="22">
        <v>1</v>
      </c>
      <c r="P9" s="22">
        <v>1</v>
      </c>
      <c r="Q9" s="22">
        <v>44</v>
      </c>
      <c r="R9" s="22">
        <v>0</v>
      </c>
      <c r="S9" s="22">
        <v>0</v>
      </c>
      <c r="T9" s="22">
        <v>44</v>
      </c>
      <c r="U9" s="22">
        <v>0</v>
      </c>
      <c r="V9" s="22">
        <v>0</v>
      </c>
      <c r="W9" s="22">
        <v>44</v>
      </c>
    </row>
    <row r="10" spans="1:23" ht="15" thickBot="1" x14ac:dyDescent="0.45">
      <c r="A10" s="106" t="s">
        <v>89</v>
      </c>
      <c r="B10" s="22">
        <v>71</v>
      </c>
      <c r="C10" s="22">
        <v>38</v>
      </c>
      <c r="D10" s="22">
        <v>43</v>
      </c>
      <c r="E10" s="22">
        <v>66</v>
      </c>
      <c r="F10" s="22">
        <v>0</v>
      </c>
      <c r="G10" s="22">
        <v>0</v>
      </c>
      <c r="H10" s="22">
        <v>66</v>
      </c>
      <c r="I10" s="22">
        <v>1</v>
      </c>
      <c r="J10" s="22">
        <v>0</v>
      </c>
      <c r="K10" s="22">
        <v>67</v>
      </c>
      <c r="L10" s="22">
        <v>0</v>
      </c>
      <c r="M10" s="22">
        <v>2</v>
      </c>
      <c r="N10" s="22">
        <v>65</v>
      </c>
      <c r="O10" s="22">
        <v>0</v>
      </c>
      <c r="P10" s="22">
        <v>1</v>
      </c>
      <c r="Q10" s="22">
        <v>64</v>
      </c>
      <c r="R10" s="22">
        <v>3</v>
      </c>
      <c r="S10" s="22">
        <v>0</v>
      </c>
      <c r="T10" s="22">
        <v>67</v>
      </c>
      <c r="U10" s="22">
        <v>0</v>
      </c>
      <c r="V10" s="22">
        <v>1</v>
      </c>
      <c r="W10" s="22">
        <v>66</v>
      </c>
    </row>
    <row r="11" spans="1:23" ht="15" thickBot="1" x14ac:dyDescent="0.45">
      <c r="A11" s="106" t="s">
        <v>110</v>
      </c>
      <c r="B11" s="22">
        <v>39</v>
      </c>
      <c r="C11" s="22">
        <v>54</v>
      </c>
      <c r="D11" s="22">
        <v>60</v>
      </c>
      <c r="E11" s="22">
        <v>33</v>
      </c>
      <c r="F11" s="22">
        <v>1</v>
      </c>
      <c r="G11" s="22">
        <v>0</v>
      </c>
      <c r="H11" s="22">
        <v>34</v>
      </c>
      <c r="I11" s="22">
        <v>0</v>
      </c>
      <c r="J11" s="22">
        <v>0</v>
      </c>
      <c r="K11" s="22">
        <v>34</v>
      </c>
      <c r="L11" s="22">
        <v>1</v>
      </c>
      <c r="M11" s="22">
        <v>0</v>
      </c>
      <c r="N11" s="22">
        <v>35</v>
      </c>
      <c r="O11" s="22">
        <v>0</v>
      </c>
      <c r="P11" s="22">
        <v>1</v>
      </c>
      <c r="Q11" s="22">
        <v>34</v>
      </c>
      <c r="R11" s="22">
        <v>1</v>
      </c>
      <c r="S11" s="22">
        <v>1</v>
      </c>
      <c r="T11" s="22">
        <v>34</v>
      </c>
      <c r="U11" s="22">
        <v>0</v>
      </c>
      <c r="V11" s="22">
        <v>0</v>
      </c>
      <c r="W11" s="22">
        <v>34</v>
      </c>
    </row>
    <row r="12" spans="1:23" ht="15" thickBot="1" x14ac:dyDescent="0.45">
      <c r="A12" s="106" t="s">
        <v>39</v>
      </c>
      <c r="B12" s="22">
        <v>372</v>
      </c>
      <c r="C12" s="22">
        <v>265</v>
      </c>
      <c r="D12" s="22">
        <v>261</v>
      </c>
      <c r="E12" s="22">
        <v>376</v>
      </c>
      <c r="F12" s="22">
        <v>8</v>
      </c>
      <c r="G12" s="22">
        <v>6</v>
      </c>
      <c r="H12" s="22">
        <v>378</v>
      </c>
      <c r="I12" s="22">
        <v>12</v>
      </c>
      <c r="J12" s="22">
        <v>12</v>
      </c>
      <c r="K12" s="22">
        <v>378</v>
      </c>
      <c r="L12" s="22">
        <v>2</v>
      </c>
      <c r="M12" s="22">
        <v>4</v>
      </c>
      <c r="N12" s="22">
        <v>376</v>
      </c>
      <c r="O12" s="22">
        <v>7</v>
      </c>
      <c r="P12" s="22">
        <v>6</v>
      </c>
      <c r="Q12" s="22">
        <v>377</v>
      </c>
      <c r="R12" s="22">
        <v>1</v>
      </c>
      <c r="S12" s="22">
        <v>7</v>
      </c>
      <c r="T12" s="22">
        <v>371</v>
      </c>
      <c r="U12" s="22">
        <v>2</v>
      </c>
      <c r="V12" s="22">
        <v>8</v>
      </c>
      <c r="W12" s="22">
        <v>365</v>
      </c>
    </row>
    <row r="13" spans="1:23" ht="15" thickBot="1" x14ac:dyDescent="0.45">
      <c r="A13" s="106" t="s">
        <v>92</v>
      </c>
      <c r="B13" s="22">
        <v>48</v>
      </c>
      <c r="C13" s="22">
        <v>47</v>
      </c>
      <c r="D13" s="22">
        <v>33</v>
      </c>
      <c r="E13" s="22">
        <v>62</v>
      </c>
      <c r="F13" s="22">
        <v>0</v>
      </c>
      <c r="G13" s="22">
        <v>1</v>
      </c>
      <c r="H13" s="22">
        <v>61</v>
      </c>
      <c r="I13" s="22">
        <v>1</v>
      </c>
      <c r="J13" s="22">
        <v>1</v>
      </c>
      <c r="K13" s="22">
        <v>61</v>
      </c>
      <c r="L13" s="22">
        <v>0</v>
      </c>
      <c r="M13" s="22">
        <v>3</v>
      </c>
      <c r="N13" s="22">
        <v>58</v>
      </c>
      <c r="O13" s="22">
        <v>0</v>
      </c>
      <c r="P13" s="22">
        <v>0</v>
      </c>
      <c r="Q13" s="22">
        <v>58</v>
      </c>
      <c r="R13" s="22">
        <v>3</v>
      </c>
      <c r="S13" s="22">
        <v>0</v>
      </c>
      <c r="T13" s="22">
        <v>61</v>
      </c>
      <c r="U13" s="22">
        <v>0</v>
      </c>
      <c r="V13" s="22">
        <v>1</v>
      </c>
      <c r="W13" s="22">
        <v>60</v>
      </c>
    </row>
    <row r="14" spans="1:23" ht="15" thickBot="1" x14ac:dyDescent="0.45">
      <c r="A14" s="106" t="s">
        <v>93</v>
      </c>
      <c r="B14" s="22">
        <v>135</v>
      </c>
      <c r="C14" s="22">
        <v>87</v>
      </c>
      <c r="D14" s="22">
        <v>104</v>
      </c>
      <c r="E14" s="22">
        <v>118</v>
      </c>
      <c r="F14" s="22">
        <v>0</v>
      </c>
      <c r="G14" s="22">
        <v>1</v>
      </c>
      <c r="H14" s="22">
        <v>117</v>
      </c>
      <c r="I14" s="22">
        <v>1</v>
      </c>
      <c r="J14" s="22">
        <v>4</v>
      </c>
      <c r="K14" s="22">
        <v>114</v>
      </c>
      <c r="L14" s="22">
        <v>0</v>
      </c>
      <c r="M14" s="22">
        <v>0</v>
      </c>
      <c r="N14" s="22">
        <v>114</v>
      </c>
      <c r="O14" s="22">
        <v>0</v>
      </c>
      <c r="P14" s="22">
        <v>0</v>
      </c>
      <c r="Q14" s="22">
        <v>114</v>
      </c>
      <c r="R14" s="22">
        <v>1</v>
      </c>
      <c r="S14" s="22">
        <v>1</v>
      </c>
      <c r="T14" s="22">
        <v>114</v>
      </c>
      <c r="U14" s="22">
        <v>0</v>
      </c>
      <c r="V14" s="22">
        <v>0</v>
      </c>
      <c r="W14" s="22">
        <v>114</v>
      </c>
    </row>
    <row r="15" spans="1:23" ht="15" thickBot="1" x14ac:dyDescent="0.45">
      <c r="A15" s="106" t="s">
        <v>82</v>
      </c>
      <c r="B15" s="22">
        <v>158</v>
      </c>
      <c r="C15" s="22">
        <v>84</v>
      </c>
      <c r="D15" s="22">
        <v>102</v>
      </c>
      <c r="E15" s="22">
        <v>140</v>
      </c>
      <c r="F15" s="22">
        <v>0</v>
      </c>
      <c r="G15" s="22">
        <v>2</v>
      </c>
      <c r="H15" s="22">
        <v>138</v>
      </c>
      <c r="I15" s="22">
        <v>0</v>
      </c>
      <c r="J15" s="22">
        <v>7</v>
      </c>
      <c r="K15" s="22">
        <v>131</v>
      </c>
      <c r="L15" s="22">
        <v>1</v>
      </c>
      <c r="M15" s="22">
        <v>7</v>
      </c>
      <c r="N15" s="22">
        <v>125</v>
      </c>
      <c r="O15" s="22">
        <v>3</v>
      </c>
      <c r="P15" s="22">
        <v>7</v>
      </c>
      <c r="Q15" s="22">
        <v>121</v>
      </c>
      <c r="R15" s="22">
        <v>1</v>
      </c>
      <c r="S15" s="22">
        <v>1</v>
      </c>
      <c r="T15" s="22">
        <v>121</v>
      </c>
      <c r="U15" s="22">
        <v>0</v>
      </c>
      <c r="V15" s="22">
        <v>2</v>
      </c>
      <c r="W15" s="22">
        <v>119</v>
      </c>
    </row>
    <row r="16" spans="1:23" ht="15" thickBot="1" x14ac:dyDescent="0.45">
      <c r="A16" s="106" t="s">
        <v>172</v>
      </c>
      <c r="B16" s="22">
        <v>57</v>
      </c>
      <c r="C16" s="22">
        <v>59</v>
      </c>
      <c r="D16" s="22">
        <v>70</v>
      </c>
      <c r="E16" s="22">
        <v>46</v>
      </c>
      <c r="F16" s="22">
        <v>0</v>
      </c>
      <c r="G16" s="22">
        <v>0</v>
      </c>
      <c r="H16" s="22">
        <v>46</v>
      </c>
      <c r="I16" s="22">
        <v>1</v>
      </c>
      <c r="J16" s="22">
        <v>1</v>
      </c>
      <c r="K16" s="22">
        <v>46</v>
      </c>
      <c r="L16" s="22">
        <v>1</v>
      </c>
      <c r="M16" s="22">
        <v>0</v>
      </c>
      <c r="N16" s="22">
        <v>47</v>
      </c>
      <c r="O16" s="22">
        <v>0</v>
      </c>
      <c r="P16" s="22">
        <v>5</v>
      </c>
      <c r="Q16" s="22">
        <v>42</v>
      </c>
      <c r="R16" s="22">
        <v>0</v>
      </c>
      <c r="S16" s="22">
        <v>0</v>
      </c>
      <c r="T16" s="22">
        <v>42</v>
      </c>
      <c r="U16" s="22">
        <v>0</v>
      </c>
      <c r="V16" s="22">
        <v>0</v>
      </c>
      <c r="W16" s="22">
        <v>42</v>
      </c>
    </row>
    <row r="17" spans="1:23" ht="15" thickBot="1" x14ac:dyDescent="0.45">
      <c r="A17" s="106" t="s">
        <v>158</v>
      </c>
      <c r="B17" s="22">
        <v>68</v>
      </c>
      <c r="C17" s="22">
        <v>54</v>
      </c>
      <c r="D17" s="22">
        <v>66</v>
      </c>
      <c r="E17" s="22">
        <v>56</v>
      </c>
      <c r="F17" s="22">
        <v>1</v>
      </c>
      <c r="G17" s="22">
        <v>0</v>
      </c>
      <c r="H17" s="22">
        <v>57</v>
      </c>
      <c r="I17" s="22">
        <v>0</v>
      </c>
      <c r="J17" s="22">
        <v>0</v>
      </c>
      <c r="K17" s="22">
        <v>57</v>
      </c>
      <c r="L17" s="22">
        <v>1</v>
      </c>
      <c r="M17" s="22">
        <v>0</v>
      </c>
      <c r="N17" s="22">
        <v>58</v>
      </c>
      <c r="O17" s="22">
        <v>2</v>
      </c>
      <c r="P17" s="22">
        <v>2</v>
      </c>
      <c r="Q17" s="22">
        <v>58</v>
      </c>
      <c r="R17" s="22">
        <v>1</v>
      </c>
      <c r="S17" s="22">
        <v>0</v>
      </c>
      <c r="T17" s="22">
        <v>59</v>
      </c>
      <c r="U17" s="22">
        <v>0</v>
      </c>
      <c r="V17" s="22">
        <v>0</v>
      </c>
      <c r="W17" s="22">
        <v>59</v>
      </c>
    </row>
    <row r="18" spans="1:23" ht="15" thickBot="1" x14ac:dyDescent="0.45">
      <c r="A18" s="106" t="s">
        <v>34</v>
      </c>
      <c r="B18" s="22">
        <v>23</v>
      </c>
      <c r="C18" s="22">
        <v>10</v>
      </c>
      <c r="D18" s="22">
        <v>10</v>
      </c>
      <c r="E18" s="22">
        <v>23</v>
      </c>
      <c r="F18" s="22">
        <v>0</v>
      </c>
      <c r="G18" s="22">
        <v>0</v>
      </c>
      <c r="H18" s="22">
        <v>23</v>
      </c>
      <c r="I18" s="22">
        <v>1</v>
      </c>
      <c r="J18" s="22">
        <v>0</v>
      </c>
      <c r="K18" s="22">
        <v>24</v>
      </c>
      <c r="L18" s="22">
        <v>3</v>
      </c>
      <c r="M18" s="22">
        <v>1</v>
      </c>
      <c r="N18" s="22">
        <v>26</v>
      </c>
      <c r="O18" s="22">
        <v>0</v>
      </c>
      <c r="P18" s="22">
        <v>1</v>
      </c>
      <c r="Q18" s="22">
        <v>25</v>
      </c>
      <c r="R18" s="22">
        <v>0</v>
      </c>
      <c r="S18" s="22">
        <v>2</v>
      </c>
      <c r="T18" s="22">
        <v>23</v>
      </c>
      <c r="U18" s="22">
        <v>0</v>
      </c>
      <c r="V18" s="22">
        <v>0</v>
      </c>
      <c r="W18" s="22">
        <v>23</v>
      </c>
    </row>
    <row r="19" spans="1:23" ht="15" thickBot="1" x14ac:dyDescent="0.45">
      <c r="A19" s="106" t="s">
        <v>35</v>
      </c>
      <c r="B19" s="22">
        <v>122</v>
      </c>
      <c r="C19" s="22">
        <v>119</v>
      </c>
      <c r="D19" s="22">
        <v>108</v>
      </c>
      <c r="E19" s="22">
        <v>133</v>
      </c>
      <c r="F19" s="22">
        <v>2</v>
      </c>
      <c r="G19" s="22">
        <v>3</v>
      </c>
      <c r="H19" s="22">
        <v>132</v>
      </c>
      <c r="I19" s="22">
        <v>2</v>
      </c>
      <c r="J19" s="22">
        <v>0</v>
      </c>
      <c r="K19" s="22">
        <v>134</v>
      </c>
      <c r="L19" s="22">
        <v>6</v>
      </c>
      <c r="M19" s="22">
        <v>2</v>
      </c>
      <c r="N19" s="22">
        <v>138</v>
      </c>
      <c r="O19" s="22">
        <v>3</v>
      </c>
      <c r="P19" s="22">
        <v>3</v>
      </c>
      <c r="Q19" s="22">
        <v>138</v>
      </c>
      <c r="R19" s="22">
        <v>0</v>
      </c>
      <c r="S19" s="22">
        <v>4</v>
      </c>
      <c r="T19" s="22">
        <v>134</v>
      </c>
      <c r="U19" s="22">
        <v>1</v>
      </c>
      <c r="V19" s="22">
        <v>3</v>
      </c>
      <c r="W19" s="22">
        <v>132</v>
      </c>
    </row>
    <row r="20" spans="1:23" ht="15" thickBot="1" x14ac:dyDescent="0.45">
      <c r="A20" s="106" t="s">
        <v>111</v>
      </c>
      <c r="B20" s="22">
        <v>22</v>
      </c>
      <c r="C20" s="22">
        <v>5</v>
      </c>
      <c r="D20" s="22">
        <v>7</v>
      </c>
      <c r="E20" s="22">
        <v>20</v>
      </c>
      <c r="F20" s="22">
        <v>0</v>
      </c>
      <c r="G20" s="22">
        <v>0</v>
      </c>
      <c r="H20" s="22">
        <v>20</v>
      </c>
      <c r="I20" s="22">
        <v>0</v>
      </c>
      <c r="J20" s="22">
        <v>0</v>
      </c>
      <c r="K20" s="22">
        <v>20</v>
      </c>
      <c r="L20" s="22">
        <v>0</v>
      </c>
      <c r="M20" s="22">
        <v>0</v>
      </c>
      <c r="N20" s="22">
        <v>20</v>
      </c>
      <c r="O20" s="22">
        <v>0</v>
      </c>
      <c r="P20" s="22">
        <v>0</v>
      </c>
      <c r="Q20" s="22">
        <v>20</v>
      </c>
      <c r="R20" s="22">
        <v>1</v>
      </c>
      <c r="S20" s="22">
        <v>0</v>
      </c>
      <c r="T20" s="22">
        <v>21</v>
      </c>
      <c r="U20" s="22">
        <v>0</v>
      </c>
      <c r="V20" s="22">
        <v>0</v>
      </c>
      <c r="W20" s="22">
        <v>21</v>
      </c>
    </row>
    <row r="21" spans="1:23" ht="15" thickBot="1" x14ac:dyDescent="0.45">
      <c r="A21" s="106" t="s">
        <v>112</v>
      </c>
      <c r="B21" s="22">
        <v>10</v>
      </c>
      <c r="C21" s="22">
        <v>3</v>
      </c>
      <c r="D21" s="22">
        <v>2</v>
      </c>
      <c r="E21" s="22">
        <v>11</v>
      </c>
      <c r="F21" s="22">
        <v>0</v>
      </c>
      <c r="G21" s="22">
        <v>0</v>
      </c>
      <c r="H21" s="22">
        <v>11</v>
      </c>
      <c r="I21" s="22">
        <v>0</v>
      </c>
      <c r="J21" s="22">
        <v>1</v>
      </c>
      <c r="K21" s="22">
        <v>10</v>
      </c>
      <c r="L21" s="22">
        <v>0</v>
      </c>
      <c r="M21" s="22">
        <v>0</v>
      </c>
      <c r="N21" s="22">
        <v>10</v>
      </c>
      <c r="O21" s="22">
        <v>0</v>
      </c>
      <c r="P21" s="22">
        <v>0</v>
      </c>
      <c r="Q21" s="22">
        <v>10</v>
      </c>
      <c r="R21" s="22">
        <v>0</v>
      </c>
      <c r="S21" s="22">
        <v>0</v>
      </c>
      <c r="T21" s="22">
        <v>10</v>
      </c>
      <c r="U21" s="22">
        <v>0</v>
      </c>
      <c r="V21" s="22">
        <v>0</v>
      </c>
      <c r="W21" s="22">
        <v>10</v>
      </c>
    </row>
    <row r="22" spans="1:23" ht="15" thickBot="1" x14ac:dyDescent="0.45">
      <c r="A22" s="106" t="s">
        <v>25</v>
      </c>
      <c r="B22" s="22">
        <v>21</v>
      </c>
      <c r="C22" s="22">
        <v>20</v>
      </c>
      <c r="D22" s="22">
        <v>9</v>
      </c>
      <c r="E22" s="22">
        <v>32</v>
      </c>
      <c r="F22" s="22">
        <v>0</v>
      </c>
      <c r="G22" s="22">
        <v>0</v>
      </c>
      <c r="H22" s="22">
        <v>32</v>
      </c>
      <c r="I22" s="22">
        <v>0</v>
      </c>
      <c r="J22" s="22">
        <v>0</v>
      </c>
      <c r="K22" s="22">
        <v>32</v>
      </c>
      <c r="L22" s="22">
        <v>0</v>
      </c>
      <c r="M22" s="22">
        <v>1</v>
      </c>
      <c r="N22" s="22">
        <v>31</v>
      </c>
      <c r="O22" s="22">
        <v>0</v>
      </c>
      <c r="P22" s="22">
        <v>1</v>
      </c>
      <c r="Q22" s="22">
        <v>30</v>
      </c>
      <c r="R22" s="22">
        <v>0</v>
      </c>
      <c r="S22" s="22">
        <v>0</v>
      </c>
      <c r="T22" s="22">
        <v>30</v>
      </c>
      <c r="U22" s="22">
        <v>0</v>
      </c>
      <c r="V22" s="22">
        <v>0</v>
      </c>
      <c r="W22" s="22">
        <v>30</v>
      </c>
    </row>
    <row r="23" spans="1:23" ht="15" thickBot="1" x14ac:dyDescent="0.45">
      <c r="A23" s="107" t="s">
        <v>173</v>
      </c>
      <c r="B23" s="20">
        <v>1801</v>
      </c>
      <c r="C23" s="20">
        <v>1286</v>
      </c>
      <c r="D23" s="20">
        <v>1344</v>
      </c>
      <c r="E23" s="20">
        <v>1743</v>
      </c>
      <c r="F23" s="21">
        <v>19</v>
      </c>
      <c r="G23" s="21">
        <v>35</v>
      </c>
      <c r="H23" s="20">
        <v>1727</v>
      </c>
      <c r="I23" s="21">
        <v>25</v>
      </c>
      <c r="J23" s="21">
        <v>60</v>
      </c>
      <c r="K23" s="20">
        <v>1692</v>
      </c>
      <c r="L23" s="21">
        <v>18</v>
      </c>
      <c r="M23" s="21">
        <v>47</v>
      </c>
      <c r="N23" s="20">
        <v>1663</v>
      </c>
      <c r="O23" s="21">
        <v>22</v>
      </c>
      <c r="P23" s="21">
        <v>39</v>
      </c>
      <c r="Q23" s="20">
        <v>1646</v>
      </c>
      <c r="R23" s="21">
        <v>15</v>
      </c>
      <c r="S23" s="21">
        <v>35</v>
      </c>
      <c r="T23" s="20">
        <v>1626</v>
      </c>
      <c r="U23" s="21">
        <v>4</v>
      </c>
      <c r="V23" s="21">
        <v>21</v>
      </c>
      <c r="W23" s="20">
        <v>1609</v>
      </c>
    </row>
    <row r="24" spans="1:23" ht="15" thickBot="1" x14ac:dyDescent="0.45">
      <c r="A24" s="106" t="s">
        <v>157</v>
      </c>
      <c r="B24" s="108" t="s">
        <v>159</v>
      </c>
      <c r="C24" s="108" t="s">
        <v>159</v>
      </c>
      <c r="D24" s="108" t="s">
        <v>159</v>
      </c>
      <c r="E24" s="108">
        <v>159</v>
      </c>
      <c r="F24" s="108">
        <v>1</v>
      </c>
      <c r="G24" s="108">
        <v>5</v>
      </c>
      <c r="H24" s="22">
        <v>155</v>
      </c>
      <c r="I24" s="22">
        <v>3</v>
      </c>
      <c r="J24" s="22">
        <v>3</v>
      </c>
      <c r="K24" s="22">
        <v>155</v>
      </c>
      <c r="L24" s="22">
        <v>0</v>
      </c>
      <c r="M24" s="22">
        <v>0</v>
      </c>
      <c r="N24" s="22">
        <v>155</v>
      </c>
      <c r="O24" s="22">
        <v>2</v>
      </c>
      <c r="P24" s="22">
        <v>2</v>
      </c>
      <c r="Q24" s="22">
        <v>155</v>
      </c>
      <c r="R24" s="22">
        <v>3</v>
      </c>
      <c r="S24" s="22">
        <v>2</v>
      </c>
      <c r="T24" s="22">
        <v>156</v>
      </c>
      <c r="U24" s="22">
        <v>2</v>
      </c>
      <c r="V24" s="22">
        <v>1</v>
      </c>
      <c r="W24" s="22">
        <v>157</v>
      </c>
    </row>
    <row r="25" spans="1:23" s="109" customFormat="1" ht="15" thickBot="1" x14ac:dyDescent="0.45">
      <c r="A25" s="107" t="s">
        <v>160</v>
      </c>
      <c r="B25" s="191" t="s">
        <v>159</v>
      </c>
      <c r="C25" s="191" t="s">
        <v>159</v>
      </c>
      <c r="D25" s="191" t="s">
        <v>159</v>
      </c>
      <c r="E25" s="20">
        <v>1902</v>
      </c>
      <c r="F25" s="191">
        <v>20</v>
      </c>
      <c r="G25" s="191">
        <v>40</v>
      </c>
      <c r="H25" s="20">
        <v>1882</v>
      </c>
      <c r="I25" s="21">
        <v>28</v>
      </c>
      <c r="J25" s="21">
        <v>63</v>
      </c>
      <c r="K25" s="20">
        <v>1847</v>
      </c>
      <c r="L25" s="21">
        <v>18</v>
      </c>
      <c r="M25" s="21">
        <v>47</v>
      </c>
      <c r="N25" s="20">
        <v>1818</v>
      </c>
      <c r="O25" s="21">
        <v>24</v>
      </c>
      <c r="P25" s="21">
        <v>41</v>
      </c>
      <c r="Q25" s="20">
        <v>1801</v>
      </c>
      <c r="R25" s="21">
        <v>18</v>
      </c>
      <c r="S25" s="21">
        <v>37</v>
      </c>
      <c r="T25" s="20">
        <v>1782</v>
      </c>
      <c r="U25" s="21">
        <v>6</v>
      </c>
      <c r="V25" s="21">
        <v>22</v>
      </c>
      <c r="W25" s="20">
        <v>1766</v>
      </c>
    </row>
  </sheetData>
  <sheetProtection algorithmName="SHA-512" hashValue="s7s1S4TcUMAKm/Xplz9Ym4TJ7aXj/3brtc6S6tA6s1hieOOFX5oEoCn49+3cAeLfJxxWuStQRChTjjeFV2j2fg==" saltValue="MlZTFTMyTQyXhGJske24Og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>
    <tabColor rgb="FFFFC000"/>
    <pageSetUpPr fitToPage="1"/>
  </sheetPr>
  <dimension ref="A1:AB18"/>
  <sheetViews>
    <sheetView zoomScale="110" zoomScaleNormal="110" workbookViewId="0">
      <selection sqref="A1:T1"/>
    </sheetView>
  </sheetViews>
  <sheetFormatPr baseColWidth="10" defaultColWidth="11.54296875" defaultRowHeight="13.5" x14ac:dyDescent="0.3"/>
  <cols>
    <col min="1" max="1" width="17" style="26" customWidth="1"/>
    <col min="2" max="18" width="5.54296875" style="26" customWidth="1"/>
    <col min="19" max="19" width="5.54296875" style="30" customWidth="1"/>
    <col min="20" max="21" width="5.54296875" style="26" customWidth="1"/>
    <col min="22" max="22" width="5.54296875" style="30" customWidth="1"/>
    <col min="23" max="23" width="5.54296875" style="26" customWidth="1"/>
    <col min="24" max="16384" width="11.54296875" style="26"/>
  </cols>
  <sheetData>
    <row r="1" spans="1:28" ht="20.149999999999999" customHeight="1" x14ac:dyDescent="0.3">
      <c r="A1" s="206" t="s">
        <v>176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V1" s="26"/>
    </row>
    <row r="2" spans="1:28" ht="14" thickBot="1" x14ac:dyDescent="0.35">
      <c r="W2" s="60" t="s">
        <v>0</v>
      </c>
    </row>
    <row r="3" spans="1:28" ht="114.75" customHeight="1" thickBot="1" x14ac:dyDescent="0.35">
      <c r="A3" s="111" t="s">
        <v>181</v>
      </c>
      <c r="B3" s="102" t="s">
        <v>1</v>
      </c>
      <c r="C3" s="102" t="s">
        <v>310</v>
      </c>
      <c r="D3" s="102" t="s">
        <v>311</v>
      </c>
      <c r="E3" s="102" t="s">
        <v>312</v>
      </c>
      <c r="F3" s="102" t="s">
        <v>166</v>
      </c>
      <c r="G3" s="102" t="s">
        <v>167</v>
      </c>
      <c r="H3" s="102" t="s">
        <v>168</v>
      </c>
      <c r="I3" s="102" t="s">
        <v>169</v>
      </c>
      <c r="J3" s="102" t="s">
        <v>170</v>
      </c>
      <c r="K3" s="102" t="s">
        <v>171</v>
      </c>
      <c r="L3" s="102" t="s">
        <v>254</v>
      </c>
      <c r="M3" s="102" t="s">
        <v>255</v>
      </c>
      <c r="N3" s="102" t="s">
        <v>228</v>
      </c>
      <c r="O3" s="102" t="s">
        <v>260</v>
      </c>
      <c r="P3" s="102" t="s">
        <v>261</v>
      </c>
      <c r="Q3" s="102" t="s">
        <v>259</v>
      </c>
      <c r="R3" s="102" t="s">
        <v>308</v>
      </c>
      <c r="S3" s="102" t="s">
        <v>309</v>
      </c>
      <c r="T3" s="102" t="s">
        <v>307</v>
      </c>
      <c r="U3" s="102" t="s">
        <v>313</v>
      </c>
      <c r="V3" s="102" t="s">
        <v>314</v>
      </c>
      <c r="W3" s="102" t="s">
        <v>317</v>
      </c>
    </row>
    <row r="4" spans="1:28" ht="20.149999999999999" customHeight="1" thickBot="1" x14ac:dyDescent="0.35">
      <c r="A4" s="106" t="s">
        <v>177</v>
      </c>
      <c r="B4" s="22">
        <v>18</v>
      </c>
      <c r="C4" s="22">
        <v>0</v>
      </c>
      <c r="D4" s="22">
        <v>0</v>
      </c>
      <c r="E4" s="22">
        <v>18</v>
      </c>
      <c r="F4" s="22">
        <v>0</v>
      </c>
      <c r="G4" s="22">
        <v>0</v>
      </c>
      <c r="H4" s="22">
        <v>18</v>
      </c>
      <c r="I4" s="22">
        <v>0</v>
      </c>
      <c r="J4" s="22">
        <v>0</v>
      </c>
      <c r="K4" s="22">
        <v>18</v>
      </c>
      <c r="L4" s="22">
        <v>0</v>
      </c>
      <c r="M4" s="22">
        <v>0</v>
      </c>
      <c r="N4" s="22">
        <v>18</v>
      </c>
      <c r="O4" s="22">
        <v>0</v>
      </c>
      <c r="P4" s="22">
        <v>0</v>
      </c>
      <c r="Q4" s="22">
        <v>18</v>
      </c>
      <c r="R4" s="22">
        <v>0</v>
      </c>
      <c r="S4" s="22">
        <v>0</v>
      </c>
      <c r="T4" s="22">
        <v>18</v>
      </c>
      <c r="U4" s="22">
        <v>0</v>
      </c>
      <c r="V4" s="22">
        <v>0</v>
      </c>
      <c r="W4" s="22">
        <v>18</v>
      </c>
    </row>
    <row r="5" spans="1:28" ht="20.149999999999999" customHeight="1" thickBot="1" x14ac:dyDescent="0.35">
      <c r="A5" s="106" t="s">
        <v>179</v>
      </c>
      <c r="B5" s="22">
        <v>104</v>
      </c>
      <c r="C5" s="22">
        <v>45</v>
      </c>
      <c r="D5" s="22">
        <v>70</v>
      </c>
      <c r="E5" s="22">
        <v>79</v>
      </c>
      <c r="F5" s="22">
        <v>1</v>
      </c>
      <c r="G5" s="22">
        <v>2</v>
      </c>
      <c r="H5" s="22">
        <v>78</v>
      </c>
      <c r="I5" s="22">
        <v>2</v>
      </c>
      <c r="J5" s="22">
        <v>0</v>
      </c>
      <c r="K5" s="22">
        <v>80</v>
      </c>
      <c r="L5" s="22">
        <v>0</v>
      </c>
      <c r="M5" s="22">
        <v>0</v>
      </c>
      <c r="N5" s="22">
        <v>80</v>
      </c>
      <c r="O5" s="22">
        <v>2</v>
      </c>
      <c r="P5" s="22">
        <v>2</v>
      </c>
      <c r="Q5" s="22">
        <v>80</v>
      </c>
      <c r="R5" s="22">
        <v>1</v>
      </c>
      <c r="S5" s="22">
        <v>1</v>
      </c>
      <c r="T5" s="22">
        <v>80</v>
      </c>
      <c r="U5" s="22">
        <v>0</v>
      </c>
      <c r="V5" s="22">
        <v>0</v>
      </c>
      <c r="W5" s="22">
        <v>80</v>
      </c>
    </row>
    <row r="6" spans="1:28" ht="20.149999999999999" customHeight="1" thickBot="1" x14ac:dyDescent="0.35">
      <c r="A6" s="106" t="s">
        <v>178</v>
      </c>
      <c r="B6" s="22">
        <v>22</v>
      </c>
      <c r="C6" s="22">
        <v>3</v>
      </c>
      <c r="D6" s="22">
        <v>13</v>
      </c>
      <c r="E6" s="22">
        <v>12</v>
      </c>
      <c r="F6" s="22">
        <v>0</v>
      </c>
      <c r="G6" s="22">
        <v>1</v>
      </c>
      <c r="H6" s="22">
        <v>11</v>
      </c>
      <c r="I6" s="22">
        <v>0</v>
      </c>
      <c r="J6" s="22">
        <v>1</v>
      </c>
      <c r="K6" s="22">
        <v>10</v>
      </c>
      <c r="L6" s="22">
        <v>0</v>
      </c>
      <c r="M6" s="22">
        <v>0</v>
      </c>
      <c r="N6" s="22">
        <v>10</v>
      </c>
      <c r="O6" s="22">
        <v>0</v>
      </c>
      <c r="P6" s="22">
        <v>0</v>
      </c>
      <c r="Q6" s="22">
        <v>10</v>
      </c>
      <c r="R6" s="22">
        <v>0</v>
      </c>
      <c r="S6" s="22">
        <v>1</v>
      </c>
      <c r="T6" s="22">
        <v>9</v>
      </c>
      <c r="U6" s="22">
        <v>0</v>
      </c>
      <c r="V6" s="22">
        <v>0</v>
      </c>
      <c r="W6" s="22">
        <v>9</v>
      </c>
    </row>
    <row r="7" spans="1:28" ht="20.149999999999999" customHeight="1" thickBot="1" x14ac:dyDescent="0.35">
      <c r="A7" s="106" t="s">
        <v>4</v>
      </c>
      <c r="B7" s="22">
        <v>26</v>
      </c>
      <c r="C7" s="22">
        <v>42</v>
      </c>
      <c r="D7" s="22">
        <v>14</v>
      </c>
      <c r="E7" s="22">
        <v>54</v>
      </c>
      <c r="F7" s="22">
        <v>3</v>
      </c>
      <c r="G7" s="22">
        <v>0</v>
      </c>
      <c r="H7" s="22">
        <v>57</v>
      </c>
      <c r="I7" s="22">
        <v>2</v>
      </c>
      <c r="J7" s="22">
        <v>3</v>
      </c>
      <c r="K7" s="22">
        <v>56</v>
      </c>
      <c r="L7" s="22">
        <v>1</v>
      </c>
      <c r="M7" s="22">
        <v>0</v>
      </c>
      <c r="N7" s="22">
        <v>57</v>
      </c>
      <c r="O7" s="22">
        <v>0</v>
      </c>
      <c r="P7" s="22">
        <v>1</v>
      </c>
      <c r="Q7" s="22">
        <v>56</v>
      </c>
      <c r="R7" s="22">
        <v>1</v>
      </c>
      <c r="S7" s="22">
        <v>1</v>
      </c>
      <c r="T7" s="22">
        <v>56</v>
      </c>
      <c r="U7" s="22">
        <v>1</v>
      </c>
      <c r="V7" s="22">
        <v>1</v>
      </c>
      <c r="W7" s="22">
        <v>56</v>
      </c>
    </row>
    <row r="8" spans="1:28" ht="20.149999999999999" customHeight="1" thickBot="1" x14ac:dyDescent="0.35">
      <c r="A8" s="106" t="s">
        <v>174</v>
      </c>
      <c r="B8" s="22">
        <v>4</v>
      </c>
      <c r="C8" s="22">
        <v>55</v>
      </c>
      <c r="D8" s="22">
        <v>9</v>
      </c>
      <c r="E8" s="22">
        <v>50</v>
      </c>
      <c r="F8" s="22">
        <v>0</v>
      </c>
      <c r="G8" s="22">
        <v>0</v>
      </c>
      <c r="H8" s="22">
        <v>50</v>
      </c>
      <c r="I8" s="22">
        <v>1</v>
      </c>
      <c r="J8" s="22">
        <v>0</v>
      </c>
      <c r="K8" s="22">
        <v>51</v>
      </c>
      <c r="L8" s="22">
        <v>2</v>
      </c>
      <c r="M8" s="22">
        <v>5</v>
      </c>
      <c r="N8" s="22">
        <v>48</v>
      </c>
      <c r="O8" s="22">
        <v>1</v>
      </c>
      <c r="P8" s="22">
        <v>1</v>
      </c>
      <c r="Q8" s="22">
        <v>48</v>
      </c>
      <c r="R8" s="22">
        <v>0</v>
      </c>
      <c r="S8" s="22">
        <v>0</v>
      </c>
      <c r="T8" s="22">
        <v>48</v>
      </c>
      <c r="U8" s="22">
        <v>0</v>
      </c>
      <c r="V8" s="22">
        <v>2</v>
      </c>
      <c r="W8" s="22">
        <v>46</v>
      </c>
    </row>
    <row r="9" spans="1:28" ht="20.149999999999999" customHeight="1" thickBot="1" x14ac:dyDescent="0.35">
      <c r="A9" s="106" t="s">
        <v>6</v>
      </c>
      <c r="B9" s="22">
        <v>162</v>
      </c>
      <c r="C9" s="22">
        <v>104</v>
      </c>
      <c r="D9" s="22">
        <v>127</v>
      </c>
      <c r="E9" s="22">
        <v>139</v>
      </c>
      <c r="F9" s="22">
        <v>4</v>
      </c>
      <c r="G9" s="22">
        <v>0</v>
      </c>
      <c r="H9" s="22">
        <v>143</v>
      </c>
      <c r="I9" s="22">
        <v>0</v>
      </c>
      <c r="J9" s="22">
        <v>1</v>
      </c>
      <c r="K9" s="22">
        <v>142</v>
      </c>
      <c r="L9" s="22">
        <v>6</v>
      </c>
      <c r="M9" s="22">
        <v>0</v>
      </c>
      <c r="N9" s="22">
        <v>148</v>
      </c>
      <c r="O9" s="22">
        <v>6</v>
      </c>
      <c r="P9" s="22">
        <v>1</v>
      </c>
      <c r="Q9" s="22">
        <v>153</v>
      </c>
      <c r="R9" s="22">
        <v>0</v>
      </c>
      <c r="S9" s="22">
        <v>3</v>
      </c>
      <c r="T9" s="22">
        <v>150</v>
      </c>
      <c r="U9" s="22">
        <v>0</v>
      </c>
      <c r="V9" s="22">
        <v>1</v>
      </c>
      <c r="W9" s="22">
        <v>149</v>
      </c>
      <c r="AB9" s="84"/>
    </row>
    <row r="10" spans="1:28" ht="20.149999999999999" customHeight="1" thickBot="1" x14ac:dyDescent="0.35">
      <c r="A10" s="106" t="s">
        <v>2</v>
      </c>
      <c r="B10" s="22">
        <v>0</v>
      </c>
      <c r="C10" s="22">
        <v>17</v>
      </c>
      <c r="D10" s="22">
        <v>1</v>
      </c>
      <c r="E10" s="22">
        <v>16</v>
      </c>
      <c r="F10" s="22">
        <v>1</v>
      </c>
      <c r="G10" s="22">
        <v>0</v>
      </c>
      <c r="H10" s="22">
        <v>17</v>
      </c>
      <c r="I10" s="22">
        <v>0</v>
      </c>
      <c r="J10" s="22">
        <v>1</v>
      </c>
      <c r="K10" s="22">
        <v>16</v>
      </c>
      <c r="L10" s="22">
        <v>0</v>
      </c>
      <c r="M10" s="22">
        <v>0</v>
      </c>
      <c r="N10" s="22">
        <v>16</v>
      </c>
      <c r="O10" s="22">
        <v>0</v>
      </c>
      <c r="P10" s="22">
        <v>0</v>
      </c>
      <c r="Q10" s="22">
        <v>16</v>
      </c>
      <c r="R10" s="22">
        <v>1</v>
      </c>
      <c r="S10" s="22">
        <v>0</v>
      </c>
      <c r="T10" s="22">
        <v>17</v>
      </c>
      <c r="U10" s="22">
        <v>0</v>
      </c>
      <c r="V10" s="22">
        <v>0</v>
      </c>
      <c r="W10" s="22">
        <v>17</v>
      </c>
    </row>
    <row r="11" spans="1:28" ht="20.149999999999999" customHeight="1" thickBot="1" x14ac:dyDescent="0.35">
      <c r="A11" s="106" t="s">
        <v>7</v>
      </c>
      <c r="B11" s="22">
        <v>468</v>
      </c>
      <c r="C11" s="22">
        <v>288</v>
      </c>
      <c r="D11" s="22">
        <v>369</v>
      </c>
      <c r="E11" s="22">
        <v>387</v>
      </c>
      <c r="F11" s="22">
        <v>1</v>
      </c>
      <c r="G11" s="22">
        <v>19</v>
      </c>
      <c r="H11" s="22">
        <v>369</v>
      </c>
      <c r="I11" s="22">
        <v>4</v>
      </c>
      <c r="J11" s="22">
        <v>30</v>
      </c>
      <c r="K11" s="22">
        <v>343</v>
      </c>
      <c r="L11" s="22">
        <v>1</v>
      </c>
      <c r="M11" s="22">
        <v>24</v>
      </c>
      <c r="N11" s="22">
        <v>320</v>
      </c>
      <c r="O11" s="22">
        <v>2</v>
      </c>
      <c r="P11" s="22">
        <v>8</v>
      </c>
      <c r="Q11" s="22">
        <v>314</v>
      </c>
      <c r="R11" s="22">
        <v>2</v>
      </c>
      <c r="S11" s="22">
        <v>6</v>
      </c>
      <c r="T11" s="22">
        <v>310</v>
      </c>
      <c r="U11" s="22">
        <v>2</v>
      </c>
      <c r="V11" s="22">
        <v>5</v>
      </c>
      <c r="W11" s="22">
        <v>307</v>
      </c>
    </row>
    <row r="12" spans="1:28" ht="20.149999999999999" customHeight="1" thickBot="1" x14ac:dyDescent="0.35">
      <c r="A12" s="106" t="s">
        <v>8</v>
      </c>
      <c r="B12" s="22">
        <v>425</v>
      </c>
      <c r="C12" s="22">
        <v>368</v>
      </c>
      <c r="D12" s="22">
        <v>256</v>
      </c>
      <c r="E12" s="22">
        <v>537</v>
      </c>
      <c r="F12" s="22">
        <v>2</v>
      </c>
      <c r="G12" s="22">
        <v>10</v>
      </c>
      <c r="H12" s="22">
        <v>529</v>
      </c>
      <c r="I12" s="22">
        <v>7</v>
      </c>
      <c r="J12" s="22">
        <v>6</v>
      </c>
      <c r="K12" s="22">
        <v>530</v>
      </c>
      <c r="L12" s="22">
        <v>2</v>
      </c>
      <c r="M12" s="22">
        <v>8</v>
      </c>
      <c r="N12" s="22">
        <v>524</v>
      </c>
      <c r="O12" s="22">
        <v>6</v>
      </c>
      <c r="P12" s="22">
        <v>14</v>
      </c>
      <c r="Q12" s="22">
        <v>516</v>
      </c>
      <c r="R12" s="22">
        <v>2</v>
      </c>
      <c r="S12" s="22">
        <v>8</v>
      </c>
      <c r="T12" s="22">
        <v>510</v>
      </c>
      <c r="U12" s="22">
        <v>0</v>
      </c>
      <c r="V12" s="22">
        <v>1</v>
      </c>
      <c r="W12" s="22">
        <v>509</v>
      </c>
    </row>
    <row r="13" spans="1:28" ht="20.149999999999999" customHeight="1" thickBot="1" x14ac:dyDescent="0.35">
      <c r="A13" s="106" t="s">
        <v>175</v>
      </c>
      <c r="B13" s="22">
        <v>26</v>
      </c>
      <c r="C13" s="22">
        <v>9</v>
      </c>
      <c r="D13" s="22">
        <v>12</v>
      </c>
      <c r="E13" s="22">
        <v>23</v>
      </c>
      <c r="F13" s="22">
        <v>0</v>
      </c>
      <c r="G13" s="22">
        <v>0</v>
      </c>
      <c r="H13" s="22">
        <v>23</v>
      </c>
      <c r="I13" s="22">
        <v>0</v>
      </c>
      <c r="J13" s="22">
        <v>0</v>
      </c>
      <c r="K13" s="22">
        <v>23</v>
      </c>
      <c r="L13" s="22">
        <v>0</v>
      </c>
      <c r="M13" s="22">
        <v>2</v>
      </c>
      <c r="N13" s="22">
        <v>21</v>
      </c>
      <c r="O13" s="22">
        <v>0</v>
      </c>
      <c r="P13" s="22">
        <v>1</v>
      </c>
      <c r="Q13" s="22">
        <v>20</v>
      </c>
      <c r="R13" s="22">
        <v>0</v>
      </c>
      <c r="S13" s="22">
        <v>2</v>
      </c>
      <c r="T13" s="22">
        <v>18</v>
      </c>
      <c r="U13" s="22">
        <v>0</v>
      </c>
      <c r="V13" s="22">
        <v>1</v>
      </c>
      <c r="W13" s="22">
        <v>17</v>
      </c>
    </row>
    <row r="14" spans="1:28" ht="20.149999999999999" customHeight="1" thickBot="1" x14ac:dyDescent="0.35">
      <c r="A14" s="106" t="s">
        <v>9</v>
      </c>
      <c r="B14" s="22">
        <v>499</v>
      </c>
      <c r="C14" s="22">
        <v>355</v>
      </c>
      <c r="D14" s="22">
        <v>473</v>
      </c>
      <c r="E14" s="22">
        <v>381</v>
      </c>
      <c r="F14" s="22">
        <v>7</v>
      </c>
      <c r="G14" s="22">
        <v>3</v>
      </c>
      <c r="H14" s="22">
        <v>385</v>
      </c>
      <c r="I14" s="22">
        <v>9</v>
      </c>
      <c r="J14" s="22">
        <v>18</v>
      </c>
      <c r="K14" s="22">
        <v>376</v>
      </c>
      <c r="L14" s="22">
        <v>6</v>
      </c>
      <c r="M14" s="22">
        <v>8</v>
      </c>
      <c r="N14" s="22">
        <v>374</v>
      </c>
      <c r="O14" s="22">
        <v>5</v>
      </c>
      <c r="P14" s="22">
        <v>11</v>
      </c>
      <c r="Q14" s="22">
        <v>368</v>
      </c>
      <c r="R14" s="22">
        <v>8</v>
      </c>
      <c r="S14" s="22">
        <v>13</v>
      </c>
      <c r="T14" s="22">
        <v>363</v>
      </c>
      <c r="U14" s="22">
        <v>1</v>
      </c>
      <c r="V14" s="22">
        <v>10</v>
      </c>
      <c r="W14" s="22">
        <v>354</v>
      </c>
    </row>
    <row r="15" spans="1:28" ht="20.149999999999999" customHeight="1" thickBot="1" x14ac:dyDescent="0.35">
      <c r="A15" s="106" t="s">
        <v>10</v>
      </c>
      <c r="B15" s="22">
        <v>47</v>
      </c>
      <c r="C15" s="22">
        <v>0</v>
      </c>
      <c r="D15" s="22">
        <v>0</v>
      </c>
      <c r="E15" s="22">
        <v>47</v>
      </c>
      <c r="F15" s="22">
        <v>0</v>
      </c>
      <c r="G15" s="22">
        <v>0</v>
      </c>
      <c r="H15" s="22">
        <v>47</v>
      </c>
      <c r="I15" s="22">
        <v>0</v>
      </c>
      <c r="J15" s="22">
        <v>0</v>
      </c>
      <c r="K15" s="22">
        <v>47</v>
      </c>
      <c r="L15" s="22">
        <v>0</v>
      </c>
      <c r="M15" s="22">
        <v>0</v>
      </c>
      <c r="N15" s="22">
        <v>47</v>
      </c>
      <c r="O15" s="22">
        <v>0</v>
      </c>
      <c r="P15" s="22">
        <v>0</v>
      </c>
      <c r="Q15" s="22">
        <v>47</v>
      </c>
      <c r="R15" s="22">
        <v>0</v>
      </c>
      <c r="S15" s="22">
        <v>0</v>
      </c>
      <c r="T15" s="22">
        <v>47</v>
      </c>
      <c r="U15" s="22">
        <v>0</v>
      </c>
      <c r="V15" s="22">
        <v>0</v>
      </c>
      <c r="W15" s="22">
        <v>47</v>
      </c>
    </row>
    <row r="16" spans="1:28" ht="20.149999999999999" customHeight="1" thickBot="1" x14ac:dyDescent="0.35">
      <c r="A16" s="107" t="s">
        <v>173</v>
      </c>
      <c r="B16" s="20">
        <v>1801</v>
      </c>
      <c r="C16" s="20">
        <v>1286</v>
      </c>
      <c r="D16" s="20">
        <v>1344</v>
      </c>
      <c r="E16" s="20">
        <v>1743</v>
      </c>
      <c r="F16" s="21">
        <v>19</v>
      </c>
      <c r="G16" s="21">
        <v>35</v>
      </c>
      <c r="H16" s="20">
        <v>1727</v>
      </c>
      <c r="I16" s="21">
        <v>25</v>
      </c>
      <c r="J16" s="21">
        <v>60</v>
      </c>
      <c r="K16" s="20">
        <v>1692</v>
      </c>
      <c r="L16" s="21">
        <v>18</v>
      </c>
      <c r="M16" s="21">
        <v>47</v>
      </c>
      <c r="N16" s="20">
        <v>1663</v>
      </c>
      <c r="O16" s="21">
        <v>22</v>
      </c>
      <c r="P16" s="21">
        <v>39</v>
      </c>
      <c r="Q16" s="20">
        <v>1646</v>
      </c>
      <c r="R16" s="21">
        <v>15</v>
      </c>
      <c r="S16" s="21">
        <v>35</v>
      </c>
      <c r="T16" s="20">
        <v>1626</v>
      </c>
      <c r="U16" s="21">
        <v>4</v>
      </c>
      <c r="V16" s="21">
        <v>21</v>
      </c>
      <c r="W16" s="20">
        <v>1609</v>
      </c>
    </row>
    <row r="17" spans="1:23" ht="20.149999999999999" customHeight="1" thickBot="1" x14ac:dyDescent="0.35">
      <c r="A17" s="106" t="s">
        <v>157</v>
      </c>
      <c r="B17" s="108" t="s">
        <v>159</v>
      </c>
      <c r="C17" s="108" t="s">
        <v>159</v>
      </c>
      <c r="D17" s="108" t="s">
        <v>159</v>
      </c>
      <c r="E17" s="108">
        <v>159</v>
      </c>
      <c r="F17" s="108">
        <v>1</v>
      </c>
      <c r="G17" s="108">
        <v>5</v>
      </c>
      <c r="H17" s="22">
        <v>155</v>
      </c>
      <c r="I17" s="22">
        <v>3</v>
      </c>
      <c r="J17" s="22">
        <v>3</v>
      </c>
      <c r="K17" s="22">
        <v>155</v>
      </c>
      <c r="L17" s="22">
        <v>0</v>
      </c>
      <c r="M17" s="22">
        <v>0</v>
      </c>
      <c r="N17" s="22">
        <v>155</v>
      </c>
      <c r="O17" s="22">
        <v>2</v>
      </c>
      <c r="P17" s="22">
        <v>2</v>
      </c>
      <c r="Q17" s="22">
        <v>155</v>
      </c>
      <c r="R17" s="22">
        <v>3</v>
      </c>
      <c r="S17" s="22">
        <v>2</v>
      </c>
      <c r="T17" s="22">
        <v>156</v>
      </c>
      <c r="U17" s="22">
        <v>2</v>
      </c>
      <c r="V17" s="22">
        <v>1</v>
      </c>
      <c r="W17" s="22">
        <v>157</v>
      </c>
    </row>
    <row r="18" spans="1:23" s="30" customFormat="1" ht="20.149999999999999" customHeight="1" thickBot="1" x14ac:dyDescent="0.35">
      <c r="A18" s="107" t="s">
        <v>160</v>
      </c>
      <c r="B18" s="191" t="s">
        <v>159</v>
      </c>
      <c r="C18" s="191" t="s">
        <v>159</v>
      </c>
      <c r="D18" s="191" t="s">
        <v>159</v>
      </c>
      <c r="E18" s="20">
        <v>1902</v>
      </c>
      <c r="F18" s="191">
        <v>20</v>
      </c>
      <c r="G18" s="191">
        <v>40</v>
      </c>
      <c r="H18" s="20">
        <v>1882</v>
      </c>
      <c r="I18" s="21">
        <v>28</v>
      </c>
      <c r="J18" s="21">
        <v>63</v>
      </c>
      <c r="K18" s="20">
        <v>1847</v>
      </c>
      <c r="L18" s="21">
        <v>18</v>
      </c>
      <c r="M18" s="21">
        <v>47</v>
      </c>
      <c r="N18" s="20">
        <v>1818</v>
      </c>
      <c r="O18" s="21">
        <v>24</v>
      </c>
      <c r="P18" s="21">
        <v>41</v>
      </c>
      <c r="Q18" s="20">
        <v>1801</v>
      </c>
      <c r="R18" s="21">
        <v>18</v>
      </c>
      <c r="S18" s="21">
        <v>37</v>
      </c>
      <c r="T18" s="20">
        <v>1782</v>
      </c>
      <c r="U18" s="21">
        <v>6</v>
      </c>
      <c r="V18" s="21">
        <v>22</v>
      </c>
      <c r="W18" s="20">
        <v>1766</v>
      </c>
    </row>
  </sheetData>
  <sheetProtection algorithmName="SHA-512" hashValue="nWZGSB45AoRPhuigzN3urezsVQWdSz7eU9YW7+szZES2dwfA+dqQ9jQhF1dsHh9yxs1LBWlii+1P60TNV+4xXg==" saltValue="Tsg3Z1dum7+TbyNKoxfrcg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>
    <tabColor theme="6" tint="-0.249977111117893"/>
  </sheetPr>
  <dimension ref="A1:M7"/>
  <sheetViews>
    <sheetView zoomScale="96" zoomScaleNormal="96" workbookViewId="0">
      <selection sqref="A1:G1"/>
    </sheetView>
  </sheetViews>
  <sheetFormatPr baseColWidth="10" defaultColWidth="11.54296875" defaultRowHeight="13.5" x14ac:dyDescent="0.25"/>
  <cols>
    <col min="1" max="6" width="11.54296875" style="82"/>
    <col min="7" max="7" width="39.54296875" style="82" customWidth="1"/>
    <col min="8" max="8" width="11.54296875" style="82"/>
    <col min="9" max="10" width="11.54296875" style="82" customWidth="1"/>
    <col min="11" max="11" width="53" style="82" hidden="1" customWidth="1"/>
    <col min="12" max="12" width="13.54296875" style="82" hidden="1" customWidth="1"/>
    <col min="13" max="13" width="11.54296875" style="82" hidden="1" customWidth="1"/>
    <col min="14" max="14" width="11.54296875" style="82" customWidth="1"/>
    <col min="15" max="16384" width="11.54296875" style="82"/>
  </cols>
  <sheetData>
    <row r="1" spans="1:13" ht="41.15" customHeight="1" x14ac:dyDescent="0.3">
      <c r="A1" s="204" t="s">
        <v>151</v>
      </c>
      <c r="B1" s="204"/>
      <c r="C1" s="204"/>
      <c r="D1" s="204"/>
      <c r="E1" s="204"/>
      <c r="F1" s="204"/>
      <c r="G1" s="204"/>
      <c r="K1" s="82" t="s">
        <v>263</v>
      </c>
      <c r="L1" s="195">
        <v>17.948717948717949</v>
      </c>
      <c r="M1" s="85"/>
    </row>
    <row r="2" spans="1:13" ht="14.5" customHeight="1" x14ac:dyDescent="0.3">
      <c r="G2" s="25" t="s">
        <v>12</v>
      </c>
      <c r="K2" s="82" t="s">
        <v>264</v>
      </c>
      <c r="L2" s="195">
        <v>14.529914529914532</v>
      </c>
      <c r="M2" s="85"/>
    </row>
    <row r="3" spans="1:13" ht="14" x14ac:dyDescent="0.3">
      <c r="A3" s="83"/>
      <c r="B3" s="83"/>
      <c r="C3" s="83"/>
      <c r="D3" s="83"/>
      <c r="E3" s="83"/>
      <c r="F3" s="83"/>
      <c r="G3" s="83"/>
      <c r="K3" s="82" t="s">
        <v>265</v>
      </c>
      <c r="L3" s="195">
        <v>12.108262108262108</v>
      </c>
      <c r="M3" s="85"/>
    </row>
    <row r="4" spans="1:13" ht="14" x14ac:dyDescent="0.3">
      <c r="K4" s="82" t="s">
        <v>266</v>
      </c>
      <c r="L4" s="195">
        <v>8.8793922127255467</v>
      </c>
      <c r="M4" s="85"/>
    </row>
    <row r="5" spans="1:13" ht="14" x14ac:dyDescent="0.3">
      <c r="K5" s="82" t="s">
        <v>267</v>
      </c>
      <c r="L5" s="195">
        <v>10.208926875593543</v>
      </c>
      <c r="M5" s="85"/>
    </row>
    <row r="6" spans="1:13" ht="14" x14ac:dyDescent="0.3">
      <c r="K6" s="82" t="s">
        <v>268</v>
      </c>
      <c r="L6" s="195">
        <v>6.4577397910731253</v>
      </c>
      <c r="M6" s="85"/>
    </row>
    <row r="7" spans="1:13" ht="14" x14ac:dyDescent="0.3">
      <c r="K7" s="82" t="s">
        <v>43</v>
      </c>
      <c r="L7" s="195">
        <v>29.8670465337132</v>
      </c>
      <c r="M7" s="85"/>
    </row>
  </sheetData>
  <sheetProtection algorithmName="SHA-512" hashValue="fOiLcadL+5Nz/HOXwQRpbL2XZkwB6Nv4Lhu/WQW9ByT69/GSa+NPYVrXTC2AhaXWHxb+cKEBrMesTU04qH7QmQ==" saltValue="mMsznAUUi0Z1fXzq5KezZ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1">
    <tabColor rgb="FF008000"/>
  </sheetPr>
  <dimension ref="A1:M21"/>
  <sheetViews>
    <sheetView zoomScale="106" zoomScaleNormal="106" workbookViewId="0">
      <selection sqref="A1:G1"/>
    </sheetView>
  </sheetViews>
  <sheetFormatPr baseColWidth="10" defaultColWidth="11.54296875" defaultRowHeight="13.5" x14ac:dyDescent="0.25"/>
  <cols>
    <col min="1" max="6" width="11.54296875" style="82"/>
    <col min="7" max="7" width="39.54296875" style="82" customWidth="1"/>
    <col min="8" max="8" width="11.54296875" style="82"/>
    <col min="9" max="10" width="11.54296875" style="82" customWidth="1"/>
    <col min="11" max="11" width="53" style="82" hidden="1" customWidth="1"/>
    <col min="12" max="12" width="13.54296875" style="82" hidden="1" customWidth="1"/>
    <col min="13" max="13" width="11.54296875" style="82" hidden="1" customWidth="1"/>
    <col min="14" max="14" width="11.54296875" style="82" customWidth="1"/>
    <col min="15" max="16384" width="11.54296875" style="82"/>
  </cols>
  <sheetData>
    <row r="1" spans="1:13" ht="41.15" customHeight="1" x14ac:dyDescent="0.3">
      <c r="A1" s="204" t="s">
        <v>275</v>
      </c>
      <c r="B1" s="204"/>
      <c r="C1" s="204"/>
      <c r="D1" s="204"/>
      <c r="E1" s="204"/>
      <c r="F1" s="204"/>
      <c r="G1" s="204"/>
      <c r="K1" s="82" t="s">
        <v>269</v>
      </c>
      <c r="L1" s="85">
        <v>29.56204379562044</v>
      </c>
      <c r="M1" s="85"/>
    </row>
    <row r="2" spans="1:13" ht="14.5" customHeight="1" x14ac:dyDescent="0.3">
      <c r="G2" s="25" t="s">
        <v>12</v>
      </c>
      <c r="K2" s="82" t="s">
        <v>273</v>
      </c>
      <c r="L2" s="85">
        <v>7.664233576642336</v>
      </c>
      <c r="M2" s="85"/>
    </row>
    <row r="3" spans="1:13" ht="14" x14ac:dyDescent="0.3">
      <c r="A3" s="83"/>
      <c r="B3" s="83"/>
      <c r="C3" s="83"/>
      <c r="D3" s="83"/>
      <c r="E3" s="83"/>
      <c r="F3" s="83"/>
      <c r="G3" s="83"/>
      <c r="K3" s="82" t="s">
        <v>270</v>
      </c>
      <c r="L3" s="85">
        <v>6.9343065693430654</v>
      </c>
      <c r="M3" s="85"/>
    </row>
    <row r="4" spans="1:13" ht="14" x14ac:dyDescent="0.3">
      <c r="K4" s="82" t="s">
        <v>271</v>
      </c>
      <c r="L4" s="85">
        <v>3.2846715328467155</v>
      </c>
      <c r="M4" s="85"/>
    </row>
    <row r="5" spans="1:13" ht="14" x14ac:dyDescent="0.3">
      <c r="K5" s="82" t="s">
        <v>272</v>
      </c>
      <c r="L5" s="85">
        <v>36.131386861313871</v>
      </c>
      <c r="M5" s="85"/>
    </row>
    <row r="6" spans="1:13" ht="14" x14ac:dyDescent="0.3">
      <c r="K6" s="82" t="s">
        <v>274</v>
      </c>
      <c r="L6" s="85">
        <v>16.423357664233578</v>
      </c>
      <c r="M6" s="85"/>
    </row>
    <row r="8" spans="1:13" x14ac:dyDescent="0.25">
      <c r="K8" s="82" t="s">
        <v>229</v>
      </c>
    </row>
    <row r="15" spans="1:13" x14ac:dyDescent="0.25">
      <c r="J15"/>
    </row>
    <row r="16" spans="1:13" x14ac:dyDescent="0.25">
      <c r="J16"/>
    </row>
    <row r="17" spans="10:10" x14ac:dyDescent="0.25">
      <c r="J17"/>
    </row>
    <row r="19" spans="10:10" x14ac:dyDescent="0.25">
      <c r="J19"/>
    </row>
    <row r="20" spans="10:10" x14ac:dyDescent="0.25">
      <c r="J20"/>
    </row>
    <row r="21" spans="10:10" x14ac:dyDescent="0.25">
      <c r="J21"/>
    </row>
  </sheetData>
  <sheetProtection algorithmName="SHA-512" hashValue="0MJ2qsU+NlHrPHeBwzi2LIWyG9JJqDm0Bm7Kxu5aQbq7aMsfdPAU9VxZDnEHKsN4W9RBMiPRZ4YvgJ6DyrG5vw==" saltValue="82Ss0Nlj0R5o1qJpbUWaM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2">
    <tabColor rgb="FF008000"/>
  </sheetPr>
  <dimension ref="A1:M15"/>
  <sheetViews>
    <sheetView zoomScaleNormal="100" workbookViewId="0">
      <selection sqref="A1:G1"/>
    </sheetView>
  </sheetViews>
  <sheetFormatPr baseColWidth="10" defaultColWidth="11.54296875" defaultRowHeight="13.5" x14ac:dyDescent="0.25"/>
  <cols>
    <col min="1" max="6" width="11.54296875" style="82"/>
    <col min="7" max="7" width="39.54296875" style="82" customWidth="1"/>
    <col min="8" max="8" width="11.54296875" style="82"/>
    <col min="9" max="10" width="11.54296875" style="82" customWidth="1"/>
    <col min="11" max="11" width="53" style="82" hidden="1" customWidth="1"/>
    <col min="12" max="12" width="13.54296875" style="82" hidden="1" customWidth="1"/>
    <col min="13" max="13" width="11.54296875" style="82" hidden="1" customWidth="1"/>
    <col min="14" max="14" width="11.54296875" style="82" customWidth="1"/>
    <col min="15" max="16384" width="11.54296875" style="82"/>
  </cols>
  <sheetData>
    <row r="1" spans="1:13" ht="41.15" customHeight="1" x14ac:dyDescent="0.3">
      <c r="A1" s="204" t="s">
        <v>276</v>
      </c>
      <c r="B1" s="204"/>
      <c r="C1" s="204"/>
      <c r="D1" s="204"/>
      <c r="E1" s="204"/>
      <c r="F1" s="204"/>
      <c r="G1" s="204"/>
      <c r="K1" s="82" t="s">
        <v>280</v>
      </c>
      <c r="L1" s="85">
        <f>'[1]Desglose secciones informe'!$B$24</f>
        <v>6.6137566137566131</v>
      </c>
      <c r="M1" s="85"/>
    </row>
    <row r="2" spans="1:13" ht="14.5" customHeight="1" x14ac:dyDescent="0.3">
      <c r="G2" s="25" t="s">
        <v>12</v>
      </c>
      <c r="K2" s="82" t="s">
        <v>277</v>
      </c>
      <c r="L2" s="85">
        <f>'[1]Desglose secciones informe'!$C$24</f>
        <v>17.460317460317459</v>
      </c>
      <c r="M2" s="85"/>
    </row>
    <row r="3" spans="1:13" ht="14" x14ac:dyDescent="0.3">
      <c r="A3" s="83"/>
      <c r="B3" s="83"/>
      <c r="C3" s="83"/>
      <c r="D3" s="83"/>
      <c r="E3" s="83"/>
      <c r="F3" s="83"/>
      <c r="G3" s="83"/>
      <c r="K3" s="82" t="s">
        <v>278</v>
      </c>
      <c r="L3" s="85">
        <f>'[1]Desglose secciones informe'!$D$24</f>
        <v>61.375661375661373</v>
      </c>
      <c r="M3" s="85"/>
    </row>
    <row r="4" spans="1:13" ht="14" x14ac:dyDescent="0.3">
      <c r="K4" s="82" t="s">
        <v>281</v>
      </c>
      <c r="L4" s="85">
        <f>'[1]Desglose secciones informe'!$E$24</f>
        <v>4.4973544973544968</v>
      </c>
      <c r="M4" s="85"/>
    </row>
    <row r="5" spans="1:13" ht="14" x14ac:dyDescent="0.3">
      <c r="K5" s="82" t="s">
        <v>279</v>
      </c>
      <c r="L5" s="85">
        <f>'[1]Desglose secciones informe'!$F$24</f>
        <v>10.052910052910052</v>
      </c>
      <c r="M5" s="85"/>
    </row>
    <row r="8" spans="1:13" x14ac:dyDescent="0.25">
      <c r="K8" s="82" t="s">
        <v>230</v>
      </c>
    </row>
    <row r="14" spans="1:13" x14ac:dyDescent="0.25">
      <c r="K14"/>
    </row>
    <row r="15" spans="1:13" x14ac:dyDescent="0.25">
      <c r="K15"/>
    </row>
  </sheetData>
  <sheetProtection algorithmName="SHA-512" hashValue="AOaaXIDwGVFkO0doLigYIdBUZ/Sq6Th+SfMJlPeUSfEMtJ3QKfmHz1gY6Q9h5/vOShmn1E8Wz8gxZZM6Ih/f9A==" saltValue="P6hq0chnmXZGK5rpS23Xb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3">
    <tabColor rgb="FF008000"/>
  </sheetPr>
  <dimension ref="A1:M17"/>
  <sheetViews>
    <sheetView zoomScale="95" zoomScaleNormal="95" workbookViewId="0">
      <selection sqref="A1:G1"/>
    </sheetView>
  </sheetViews>
  <sheetFormatPr baseColWidth="10" defaultColWidth="11.54296875" defaultRowHeight="13.5" x14ac:dyDescent="0.25"/>
  <cols>
    <col min="1" max="6" width="11.54296875" style="82"/>
    <col min="7" max="7" width="39.54296875" style="82" customWidth="1"/>
    <col min="8" max="8" width="11.54296875" style="82"/>
    <col min="9" max="10" width="11.54296875" style="82" customWidth="1"/>
    <col min="11" max="11" width="53" style="82" hidden="1" customWidth="1"/>
    <col min="12" max="12" width="13.54296875" style="82" hidden="1" customWidth="1"/>
    <col min="13" max="13" width="11.54296875" style="82" hidden="1" customWidth="1"/>
    <col min="14" max="15" width="11.54296875" style="82" customWidth="1"/>
    <col min="16" max="16384" width="11.54296875" style="82"/>
  </cols>
  <sheetData>
    <row r="1" spans="1:13" ht="41.15" customHeight="1" x14ac:dyDescent="0.3">
      <c r="A1" s="204" t="s">
        <v>282</v>
      </c>
      <c r="B1" s="204"/>
      <c r="C1" s="204"/>
      <c r="D1" s="204"/>
      <c r="E1" s="204"/>
      <c r="F1" s="204"/>
      <c r="G1" s="204"/>
      <c r="K1" s="82" t="s">
        <v>283</v>
      </c>
      <c r="L1" s="85">
        <v>24.647887323943664</v>
      </c>
      <c r="M1" s="85"/>
    </row>
    <row r="2" spans="1:13" ht="14.5" customHeight="1" x14ac:dyDescent="0.3">
      <c r="G2" s="25" t="s">
        <v>12</v>
      </c>
      <c r="K2" s="82" t="s">
        <v>284</v>
      </c>
      <c r="L2" s="85">
        <v>32.394366197183103</v>
      </c>
      <c r="M2" s="85"/>
    </row>
    <row r="3" spans="1:13" ht="14" x14ac:dyDescent="0.3">
      <c r="A3" s="83"/>
      <c r="B3" s="83"/>
      <c r="C3" s="83"/>
      <c r="D3" s="83"/>
      <c r="E3" s="83"/>
      <c r="F3" s="83"/>
      <c r="G3" s="83"/>
      <c r="K3" s="82" t="s">
        <v>285</v>
      </c>
      <c r="L3" s="85">
        <v>25.352112676056336</v>
      </c>
      <c r="M3" s="85"/>
    </row>
    <row r="4" spans="1:13" ht="14" x14ac:dyDescent="0.3">
      <c r="K4" s="82" t="s">
        <v>286</v>
      </c>
      <c r="L4" s="85">
        <v>17.6056338028169</v>
      </c>
      <c r="M4" s="85"/>
    </row>
    <row r="8" spans="1:13" x14ac:dyDescent="0.25">
      <c r="K8" s="82" t="s">
        <v>231</v>
      </c>
    </row>
    <row r="12" spans="1:13" x14ac:dyDescent="0.25">
      <c r="K12"/>
    </row>
    <row r="13" spans="1:13" x14ac:dyDescent="0.25">
      <c r="K13"/>
    </row>
    <row r="14" spans="1:13" x14ac:dyDescent="0.25">
      <c r="K14"/>
    </row>
    <row r="15" spans="1:13" x14ac:dyDescent="0.25">
      <c r="K15"/>
    </row>
    <row r="16" spans="1:13" x14ac:dyDescent="0.25">
      <c r="K16" s="158"/>
    </row>
    <row r="17" spans="11:11" x14ac:dyDescent="0.25">
      <c r="K17" s="159"/>
    </row>
  </sheetData>
  <sheetProtection algorithmName="SHA-512" hashValue="tF5Jx9IA7gwRIDkUSfqqeUZBTffCM0140r7DBMJqfFEbsu9DSGBj9fo5lfpJKqV1/a6A9ZPioHvZbiOIM0WweA==" saltValue="YiueevAmz5Ei4REBPPAuUA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4">
    <tabColor rgb="FF008000"/>
  </sheetPr>
  <dimension ref="A1:M13"/>
  <sheetViews>
    <sheetView zoomScaleNormal="100" workbookViewId="0">
      <selection sqref="A1:G1"/>
    </sheetView>
  </sheetViews>
  <sheetFormatPr baseColWidth="10" defaultColWidth="11.54296875" defaultRowHeight="13.5" x14ac:dyDescent="0.25"/>
  <cols>
    <col min="1" max="6" width="11.54296875" style="82"/>
    <col min="7" max="7" width="39.54296875" style="82" customWidth="1"/>
    <col min="8" max="8" width="11.54296875" style="82"/>
    <col min="9" max="10" width="11.54296875" style="82" customWidth="1"/>
    <col min="11" max="11" width="53" style="82" hidden="1" customWidth="1"/>
    <col min="12" max="12" width="13.54296875" style="82" hidden="1" customWidth="1"/>
    <col min="13" max="13" width="11.54296875" style="82" hidden="1" customWidth="1"/>
    <col min="14" max="14" width="11.54296875" style="82" customWidth="1"/>
    <col min="15" max="16384" width="11.54296875" style="82"/>
  </cols>
  <sheetData>
    <row r="1" spans="1:13" ht="41.15" customHeight="1" x14ac:dyDescent="0.3">
      <c r="A1" s="204" t="s">
        <v>287</v>
      </c>
      <c r="B1" s="204"/>
      <c r="C1" s="204"/>
      <c r="D1" s="204"/>
      <c r="E1" s="204"/>
      <c r="F1" s="204"/>
      <c r="G1" s="204"/>
      <c r="K1" s="82" t="s">
        <v>289</v>
      </c>
      <c r="L1" s="85">
        <f>'[1]Desglose secciones informe'!$B$76</f>
        <v>3.8961038961038961</v>
      </c>
      <c r="M1" s="85"/>
    </row>
    <row r="2" spans="1:13" ht="14.5" customHeight="1" x14ac:dyDescent="0.3">
      <c r="G2" s="25" t="s">
        <v>12</v>
      </c>
      <c r="K2" s="82" t="s">
        <v>290</v>
      </c>
      <c r="L2" s="85">
        <f>'[1]Desglose secciones informe'!$C$76</f>
        <v>42.857142857142854</v>
      </c>
      <c r="M2" s="85"/>
    </row>
    <row r="3" spans="1:13" ht="14" x14ac:dyDescent="0.3">
      <c r="A3" s="83"/>
      <c r="B3" s="83"/>
      <c r="C3" s="83"/>
      <c r="D3" s="83"/>
      <c r="E3" s="83"/>
      <c r="F3" s="83"/>
      <c r="G3" s="83"/>
      <c r="K3" s="82" t="s">
        <v>288</v>
      </c>
      <c r="L3" s="85">
        <f>'[1]Desglose secciones informe'!$D$76</f>
        <v>30.303030303030305</v>
      </c>
      <c r="M3" s="85"/>
    </row>
    <row r="4" spans="1:13" ht="14" x14ac:dyDescent="0.3">
      <c r="K4" s="82" t="s">
        <v>291</v>
      </c>
      <c r="L4" s="85">
        <f>'[1]Desglose secciones informe'!$E$76</f>
        <v>22.943722943722943</v>
      </c>
      <c r="M4" s="85"/>
    </row>
    <row r="7" spans="1:13" x14ac:dyDescent="0.25">
      <c r="K7" s="82" t="s">
        <v>232</v>
      </c>
    </row>
    <row r="10" spans="1:13" x14ac:dyDescent="0.25">
      <c r="K10"/>
    </row>
    <row r="11" spans="1:13" x14ac:dyDescent="0.25">
      <c r="K11"/>
    </row>
    <row r="12" spans="1:13" x14ac:dyDescent="0.25">
      <c r="K12"/>
    </row>
    <row r="13" spans="1:13" x14ac:dyDescent="0.25">
      <c r="K13"/>
    </row>
  </sheetData>
  <sheetProtection algorithmName="SHA-512" hashValue="SfJzK0SIxWtQFDBBZmOs+fpv5tFIuGR+86zTNWjBqOzcyM+SlLNDCpIgxH80YxHcjVk4NCstjFHkMArJcTg3Rw==" saltValue="3cZlnNBRjJQhE4Co573PK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rgb="FF008000"/>
  </sheetPr>
  <dimension ref="A1:M8"/>
  <sheetViews>
    <sheetView zoomScaleNormal="100" workbookViewId="0">
      <selection sqref="A1:G1"/>
    </sheetView>
  </sheetViews>
  <sheetFormatPr baseColWidth="10" defaultColWidth="11.54296875" defaultRowHeight="13.5" x14ac:dyDescent="0.25"/>
  <cols>
    <col min="1" max="6" width="11.54296875" style="82"/>
    <col min="7" max="7" width="39.54296875" style="82" customWidth="1"/>
    <col min="8" max="8" width="9.81640625" style="82" customWidth="1"/>
    <col min="9" max="10" width="11.54296875" style="82" customWidth="1"/>
    <col min="11" max="11" width="53" style="82" hidden="1" customWidth="1"/>
    <col min="12" max="12" width="13.54296875" style="82" hidden="1" customWidth="1"/>
    <col min="13" max="13" width="11.54296875" style="82" hidden="1" customWidth="1"/>
    <col min="14" max="15" width="11.54296875" style="82" customWidth="1"/>
    <col min="16" max="16384" width="11.54296875" style="82"/>
  </cols>
  <sheetData>
    <row r="1" spans="1:13" ht="41.15" customHeight="1" x14ac:dyDescent="0.3">
      <c r="A1" s="204" t="s">
        <v>292</v>
      </c>
      <c r="B1" s="204"/>
      <c r="C1" s="204"/>
      <c r="D1" s="204"/>
      <c r="E1" s="204"/>
      <c r="F1" s="204"/>
      <c r="G1" s="204"/>
      <c r="K1" s="82" t="s">
        <v>306</v>
      </c>
      <c r="L1" s="85">
        <v>22.335025380710661</v>
      </c>
      <c r="M1" s="85"/>
    </row>
    <row r="2" spans="1:13" ht="14.5" customHeight="1" x14ac:dyDescent="0.3">
      <c r="G2" s="25" t="s">
        <v>12</v>
      </c>
      <c r="K2" s="82" t="s">
        <v>298</v>
      </c>
      <c r="L2" s="85">
        <v>8.6294416243654819</v>
      </c>
      <c r="M2" s="85"/>
    </row>
    <row r="3" spans="1:13" ht="14" x14ac:dyDescent="0.3">
      <c r="A3" s="83"/>
      <c r="B3" s="83"/>
      <c r="C3" s="83"/>
      <c r="D3" s="83"/>
      <c r="E3" s="83"/>
      <c r="F3" s="83"/>
      <c r="G3" s="83"/>
      <c r="K3" s="82" t="s">
        <v>299</v>
      </c>
      <c r="L3" s="85">
        <v>35.532994923857871</v>
      </c>
      <c r="M3" s="85"/>
    </row>
    <row r="4" spans="1:13" ht="14" x14ac:dyDescent="0.3">
      <c r="K4" s="82" t="s">
        <v>300</v>
      </c>
      <c r="L4" s="85">
        <v>17.258883248730964</v>
      </c>
      <c r="M4" s="85"/>
    </row>
    <row r="5" spans="1:13" ht="14" x14ac:dyDescent="0.3">
      <c r="K5" s="82" t="s">
        <v>301</v>
      </c>
      <c r="L5" s="85">
        <v>16.243654822335024</v>
      </c>
      <c r="M5" s="85"/>
    </row>
    <row r="6" spans="1:13" x14ac:dyDescent="0.25">
      <c r="L6" s="196">
        <f>SUM(L1:L5)</f>
        <v>100</v>
      </c>
    </row>
    <row r="8" spans="1:13" x14ac:dyDescent="0.25">
      <c r="K8" s="82" t="s">
        <v>233</v>
      </c>
    </row>
  </sheetData>
  <sheetProtection algorithmName="SHA-512" hashValue="kdDd5tCa8RBy4x/wRzj39U+zIPJjcRGLHLGk30+zJGE4Tpc4RpGOwp31ZLr72fbZBHA8V7PzqMc3bJyGOMdaqQ==" saltValue="+0l+ty2XEPjj/xD375zZS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rgb="FF008000"/>
  </sheetPr>
  <dimension ref="A1:M7"/>
  <sheetViews>
    <sheetView zoomScaleNormal="100" workbookViewId="0">
      <selection sqref="A1:G1"/>
    </sheetView>
  </sheetViews>
  <sheetFormatPr baseColWidth="10" defaultColWidth="11.54296875" defaultRowHeight="13.5" x14ac:dyDescent="0.25"/>
  <cols>
    <col min="1" max="6" width="11.54296875" style="82"/>
    <col min="7" max="7" width="39.54296875" style="82" customWidth="1"/>
    <col min="8" max="8" width="11.54296875" style="82"/>
    <col min="9" max="10" width="11.54296875" style="82" customWidth="1"/>
    <col min="11" max="11" width="53" style="82" hidden="1" customWidth="1"/>
    <col min="12" max="12" width="13.54296875" style="82" hidden="1" customWidth="1"/>
    <col min="13" max="13" width="11.54296875" style="82" hidden="1" customWidth="1"/>
    <col min="14" max="14" width="11.54296875" style="82" customWidth="1"/>
    <col min="15" max="16384" width="11.54296875" style="82"/>
  </cols>
  <sheetData>
    <row r="1" spans="1:13" ht="41.15" customHeight="1" x14ac:dyDescent="0.3">
      <c r="A1" s="204" t="s">
        <v>293</v>
      </c>
      <c r="B1" s="204"/>
      <c r="C1" s="204"/>
      <c r="D1" s="204"/>
      <c r="E1" s="204"/>
      <c r="F1" s="204"/>
      <c r="G1" s="204"/>
      <c r="K1" s="82" t="s">
        <v>303</v>
      </c>
      <c r="L1" s="85">
        <v>1.5151515151515151</v>
      </c>
      <c r="M1" s="85"/>
    </row>
    <row r="2" spans="1:13" ht="14.5" customHeight="1" x14ac:dyDescent="0.3">
      <c r="G2" s="25" t="s">
        <v>12</v>
      </c>
      <c r="K2" s="82" t="s">
        <v>302</v>
      </c>
      <c r="L2" s="85">
        <v>94.696969696969703</v>
      </c>
      <c r="M2" s="85"/>
    </row>
    <row r="3" spans="1:13" ht="14" x14ac:dyDescent="0.3">
      <c r="A3" s="83"/>
      <c r="B3" s="83"/>
      <c r="C3" s="83"/>
      <c r="D3" s="83"/>
      <c r="E3" s="83"/>
      <c r="F3" s="83"/>
      <c r="G3" s="83"/>
      <c r="K3" s="82" t="s">
        <v>304</v>
      </c>
      <c r="L3" s="85">
        <v>0.75757575757575757</v>
      </c>
      <c r="M3" s="85"/>
    </row>
    <row r="4" spans="1:13" ht="14" x14ac:dyDescent="0.3">
      <c r="K4" s="82" t="s">
        <v>305</v>
      </c>
      <c r="L4" s="85">
        <v>3.0303030303030303</v>
      </c>
      <c r="M4" s="85"/>
    </row>
    <row r="7" spans="1:13" x14ac:dyDescent="0.25">
      <c r="K7" s="82" t="s">
        <v>234</v>
      </c>
    </row>
  </sheetData>
  <sheetProtection algorithmName="SHA-512" hashValue="BgntvvFoHRbRO70qaS9dkKuYkq9twdPrnS+2/e8nBx0IO15m7pFQgJ3h9PwQzMAtpb7Wys3eLR5QN1bu8aGJ7A==" saltValue="M7NE8/TdKVCgRawXtxXnB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>
    <tabColor rgb="FFFFC000"/>
    <pageSetUpPr fitToPage="1"/>
  </sheetPr>
  <dimension ref="A1:H18"/>
  <sheetViews>
    <sheetView zoomScale="95" zoomScaleNormal="95" workbookViewId="0">
      <selection sqref="A1:H1"/>
    </sheetView>
  </sheetViews>
  <sheetFormatPr baseColWidth="10" defaultColWidth="11.54296875" defaultRowHeight="13.5" x14ac:dyDescent="0.3"/>
  <cols>
    <col min="1" max="1" width="35.453125" style="26" customWidth="1"/>
    <col min="2" max="7" width="8.81640625" style="26" customWidth="1"/>
    <col min="8" max="8" width="12.81640625" style="26" customWidth="1"/>
    <col min="9" max="16384" width="11.54296875" style="26"/>
  </cols>
  <sheetData>
    <row r="1" spans="1:8" ht="18" customHeight="1" x14ac:dyDescent="0.3">
      <c r="A1" s="198" t="s">
        <v>113</v>
      </c>
      <c r="B1" s="203"/>
      <c r="C1" s="203"/>
      <c r="D1" s="203"/>
      <c r="E1" s="203"/>
      <c r="F1" s="203"/>
      <c r="G1" s="203"/>
      <c r="H1" s="203"/>
    </row>
    <row r="2" spans="1:8" ht="20.149999999999999" customHeight="1" x14ac:dyDescent="0.3">
      <c r="B2" s="40"/>
      <c r="C2" s="40"/>
      <c r="D2" s="40"/>
      <c r="E2" s="40"/>
      <c r="F2" s="40"/>
      <c r="G2" s="40"/>
      <c r="H2" s="60" t="s">
        <v>12</v>
      </c>
    </row>
    <row r="3" spans="1:8" s="29" customFormat="1" ht="54" customHeight="1" x14ac:dyDescent="0.25">
      <c r="A3" s="86" t="s">
        <v>195</v>
      </c>
      <c r="B3" s="78" t="s">
        <v>294</v>
      </c>
      <c r="C3" s="78" t="s">
        <v>16</v>
      </c>
      <c r="D3" s="78" t="s">
        <v>17</v>
      </c>
      <c r="E3" s="78" t="s">
        <v>18</v>
      </c>
      <c r="F3" s="78" t="s">
        <v>19</v>
      </c>
      <c r="G3" s="78" t="s">
        <v>295</v>
      </c>
      <c r="H3" s="72" t="s">
        <v>201</v>
      </c>
    </row>
    <row r="4" spans="1:8" ht="18" customHeight="1" x14ac:dyDescent="0.3">
      <c r="A4" s="48" t="s">
        <v>114</v>
      </c>
      <c r="B4" s="50">
        <v>11.607142857142858</v>
      </c>
      <c r="C4" s="50">
        <v>38.392857142857146</v>
      </c>
      <c r="D4" s="50">
        <v>13.392857142857142</v>
      </c>
      <c r="E4" s="50">
        <v>10.714285714285714</v>
      </c>
      <c r="F4" s="50">
        <v>11.607142857142858</v>
      </c>
      <c r="G4" s="50">
        <v>7.1428571428571423</v>
      </c>
      <c r="H4" s="76">
        <v>7.1428571428571423</v>
      </c>
    </row>
    <row r="5" spans="1:8" ht="18" customHeight="1" x14ac:dyDescent="0.3">
      <c r="A5" s="48" t="s">
        <v>115</v>
      </c>
      <c r="B5" s="52">
        <v>16.666666666666664</v>
      </c>
      <c r="C5" s="52">
        <v>25</v>
      </c>
      <c r="D5" s="52">
        <v>0</v>
      </c>
      <c r="E5" s="52">
        <v>0</v>
      </c>
      <c r="F5" s="52">
        <v>0</v>
      </c>
      <c r="G5" s="52">
        <v>8.3333333333333321</v>
      </c>
      <c r="H5" s="77">
        <v>50</v>
      </c>
    </row>
    <row r="6" spans="1:8" ht="18" customHeight="1" x14ac:dyDescent="0.3">
      <c r="A6" s="48" t="s">
        <v>4</v>
      </c>
      <c r="B6" s="52">
        <v>13.846153846153847</v>
      </c>
      <c r="C6" s="52">
        <v>38.461538461538467</v>
      </c>
      <c r="D6" s="52">
        <v>3.0769230769230771</v>
      </c>
      <c r="E6" s="52">
        <v>15.384615384615385</v>
      </c>
      <c r="F6" s="52">
        <v>3.0769230769230771</v>
      </c>
      <c r="G6" s="52">
        <v>9.2307692307692317</v>
      </c>
      <c r="H6" s="77">
        <v>16.923076923076923</v>
      </c>
    </row>
    <row r="7" spans="1:8" ht="18" customHeight="1" x14ac:dyDescent="0.3">
      <c r="A7" s="48" t="s">
        <v>5</v>
      </c>
      <c r="B7" s="52">
        <v>8.9552238805970141</v>
      </c>
      <c r="C7" s="52">
        <v>19.402985074626866</v>
      </c>
      <c r="D7" s="52">
        <v>5.9701492537313428</v>
      </c>
      <c r="E7" s="52">
        <v>4.4776119402985071</v>
      </c>
      <c r="F7" s="52">
        <v>8.9552238805970141</v>
      </c>
      <c r="G7" s="52">
        <v>0</v>
      </c>
      <c r="H7" s="77">
        <v>52.238805970149251</v>
      </c>
    </row>
    <row r="8" spans="1:8" ht="18" customHeight="1" x14ac:dyDescent="0.3">
      <c r="A8" s="48" t="s">
        <v>6</v>
      </c>
      <c r="B8" s="52">
        <v>11.917098445595855</v>
      </c>
      <c r="C8" s="52">
        <v>36.269430051813472</v>
      </c>
      <c r="D8" s="52">
        <v>5.1813471502590671</v>
      </c>
      <c r="E8" s="52">
        <v>13.989637305699482</v>
      </c>
      <c r="F8" s="52">
        <v>3.1088082901554404</v>
      </c>
      <c r="G8" s="52">
        <v>5.6994818652849739</v>
      </c>
      <c r="H8" s="77">
        <v>23.834196891191709</v>
      </c>
    </row>
    <row r="9" spans="1:8" ht="18" customHeight="1" x14ac:dyDescent="0.3">
      <c r="A9" s="48" t="s">
        <v>2</v>
      </c>
      <c r="B9" s="52">
        <v>17.647058823529413</v>
      </c>
      <c r="C9" s="52">
        <v>35.294117647058826</v>
      </c>
      <c r="D9" s="52">
        <v>5.8823529411764701</v>
      </c>
      <c r="E9" s="52">
        <v>17.647058823529413</v>
      </c>
      <c r="F9" s="52">
        <v>5.8823529411764701</v>
      </c>
      <c r="G9" s="52">
        <v>0</v>
      </c>
      <c r="H9" s="77">
        <v>17.647058823529413</v>
      </c>
    </row>
    <row r="10" spans="1:8" ht="18" customHeight="1" x14ac:dyDescent="0.3">
      <c r="A10" s="48" t="s">
        <v>7</v>
      </c>
      <c r="B10" s="52">
        <v>16.666666666666664</v>
      </c>
      <c r="C10" s="52">
        <v>14.102564102564102</v>
      </c>
      <c r="D10" s="52">
        <v>10</v>
      </c>
      <c r="E10" s="52">
        <v>7.6923076923076925</v>
      </c>
      <c r="F10" s="52">
        <v>14.102564102564102</v>
      </c>
      <c r="G10" s="52">
        <v>8.9743589743589745</v>
      </c>
      <c r="H10" s="77">
        <v>28.46153846153846</v>
      </c>
    </row>
    <row r="11" spans="1:8" ht="18" customHeight="1" x14ac:dyDescent="0.3">
      <c r="A11" s="48" t="s">
        <v>8</v>
      </c>
      <c r="B11" s="52">
        <v>26.10062893081761</v>
      </c>
      <c r="C11" s="52">
        <v>6.132075471698113</v>
      </c>
      <c r="D11" s="52">
        <v>17.610062893081761</v>
      </c>
      <c r="E11" s="52">
        <v>13.522012578616351</v>
      </c>
      <c r="F11" s="52">
        <v>14.465408805031446</v>
      </c>
      <c r="G11" s="52">
        <v>10.220125786163523</v>
      </c>
      <c r="H11" s="77">
        <v>11.949685534591195</v>
      </c>
    </row>
    <row r="12" spans="1:8" ht="18" customHeight="1" x14ac:dyDescent="0.3">
      <c r="A12" s="48" t="s">
        <v>20</v>
      </c>
      <c r="B12" s="52">
        <v>39.473684210526315</v>
      </c>
      <c r="C12" s="52">
        <v>5.2631578947368416</v>
      </c>
      <c r="D12" s="52">
        <v>15.789473684210526</v>
      </c>
      <c r="E12" s="52">
        <v>0</v>
      </c>
      <c r="F12" s="52">
        <v>5.2631578947368416</v>
      </c>
      <c r="G12" s="52">
        <v>7.8947368421052628</v>
      </c>
      <c r="H12" s="77">
        <v>26.315789473684209</v>
      </c>
    </row>
    <row r="13" spans="1:8" ht="18" customHeight="1" x14ac:dyDescent="0.3">
      <c r="A13" s="48" t="s">
        <v>9</v>
      </c>
      <c r="B13" s="52">
        <v>13.435700575815741</v>
      </c>
      <c r="C13" s="52">
        <v>9.5969289827255277</v>
      </c>
      <c r="D13" s="52">
        <v>3.6468330134357005</v>
      </c>
      <c r="E13" s="52">
        <v>3.0710172744721689</v>
      </c>
      <c r="F13" s="52">
        <v>7.2936660268714011</v>
      </c>
      <c r="G13" s="52">
        <v>1.3435700575815739</v>
      </c>
      <c r="H13" s="77">
        <v>61.612284069097889</v>
      </c>
    </row>
    <row r="14" spans="1:8" ht="18" customHeight="1" x14ac:dyDescent="0.3">
      <c r="A14" s="48" t="s">
        <v>10</v>
      </c>
      <c r="B14" s="52">
        <v>10.909090909090908</v>
      </c>
      <c r="C14" s="52">
        <v>0</v>
      </c>
      <c r="D14" s="52">
        <v>85.454545454545453</v>
      </c>
      <c r="E14" s="52">
        <v>0</v>
      </c>
      <c r="F14" s="52">
        <v>0</v>
      </c>
      <c r="G14" s="52">
        <v>0</v>
      </c>
      <c r="H14" s="77">
        <v>3.6363636363636362</v>
      </c>
    </row>
    <row r="15" spans="1:8" s="30" customFormat="1" ht="18" customHeight="1" x14ac:dyDescent="0.3">
      <c r="A15" s="49" t="s">
        <v>11</v>
      </c>
      <c r="B15" s="54">
        <v>17.948717948717949</v>
      </c>
      <c r="C15" s="54">
        <v>14.529914529914532</v>
      </c>
      <c r="D15" s="54">
        <v>12.108262108262108</v>
      </c>
      <c r="E15" s="54">
        <v>8.8793922127255467</v>
      </c>
      <c r="F15" s="54">
        <v>10.208926875593543</v>
      </c>
      <c r="G15" s="54">
        <v>6.4577397910731253</v>
      </c>
      <c r="H15" s="57">
        <v>29.8670465337132</v>
      </c>
    </row>
    <row r="16" spans="1:8" ht="15" customHeight="1" x14ac:dyDescent="0.3"/>
    <row r="17" spans="1:8" ht="42" customHeight="1" x14ac:dyDescent="0.3">
      <c r="A17" s="208" t="s">
        <v>297</v>
      </c>
      <c r="B17" s="208"/>
      <c r="C17" s="208"/>
      <c r="D17" s="208"/>
      <c r="E17" s="208"/>
      <c r="F17" s="208"/>
      <c r="G17" s="208"/>
      <c r="H17" s="208"/>
    </row>
    <row r="18" spans="1:8" ht="15" customHeight="1" x14ac:dyDescent="0.3"/>
  </sheetData>
  <sheetProtection algorithmName="SHA-512" hashValue="lLY3UoELajOjDgs/MO0RRXW0vUjrM6ARseypKOB58YqDTmQzKmMIMIydn1Yw9GMfmaH1JWnx3MAdG+bqg5EzDg==" saltValue="mejvLaNjWLfykBs4T8UP7w==" spinCount="100000" sheet="1" autoFilter="0"/>
  <mergeCells count="2">
    <mergeCell ref="A17:H17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>
    <tabColor rgb="FFFFC000"/>
    <pageSetUpPr fitToPage="1"/>
  </sheetPr>
  <dimension ref="A1:J26"/>
  <sheetViews>
    <sheetView zoomScaleNormal="100" workbookViewId="0">
      <selection sqref="A1:H1"/>
    </sheetView>
  </sheetViews>
  <sheetFormatPr baseColWidth="10" defaultColWidth="11.54296875" defaultRowHeight="13.5" x14ac:dyDescent="0.3"/>
  <cols>
    <col min="1" max="1" width="30.453125" style="26" customWidth="1"/>
    <col min="2" max="7" width="9.81640625" style="26" customWidth="1"/>
    <col min="8" max="8" width="12.81640625" style="26" customWidth="1"/>
    <col min="9" max="16384" width="11.54296875" style="26"/>
  </cols>
  <sheetData>
    <row r="1" spans="1:10" ht="32.25" customHeight="1" x14ac:dyDescent="0.3">
      <c r="A1" s="206" t="s">
        <v>245</v>
      </c>
      <c r="B1" s="207"/>
      <c r="C1" s="207"/>
      <c r="D1" s="207"/>
      <c r="E1" s="207"/>
      <c r="F1" s="207"/>
      <c r="G1" s="207"/>
      <c r="H1" s="207"/>
    </row>
    <row r="2" spans="1:10" ht="20.149999999999999" customHeight="1" x14ac:dyDescent="0.3">
      <c r="A2" s="27"/>
      <c r="B2" s="28"/>
      <c r="C2" s="28"/>
      <c r="D2" s="28"/>
      <c r="E2" s="28"/>
      <c r="F2" s="28"/>
      <c r="G2" s="28"/>
      <c r="H2" s="74" t="s">
        <v>12</v>
      </c>
    </row>
    <row r="3" spans="1:10" s="29" customFormat="1" ht="54" customHeight="1" x14ac:dyDescent="0.25">
      <c r="A3" s="70" t="s">
        <v>181</v>
      </c>
      <c r="B3" s="87" t="s">
        <v>294</v>
      </c>
      <c r="C3" s="87" t="s">
        <v>16</v>
      </c>
      <c r="D3" s="87" t="s">
        <v>17</v>
      </c>
      <c r="E3" s="87" t="s">
        <v>18</v>
      </c>
      <c r="F3" s="87" t="s">
        <v>19</v>
      </c>
      <c r="G3" s="87" t="s">
        <v>295</v>
      </c>
      <c r="H3" s="79" t="s">
        <v>201</v>
      </c>
    </row>
    <row r="4" spans="1:10" ht="15" customHeight="1" x14ac:dyDescent="0.3">
      <c r="A4" s="48" t="s">
        <v>27</v>
      </c>
      <c r="B4" s="50">
        <v>14.225941422594143</v>
      </c>
      <c r="C4" s="50">
        <v>10.87866108786611</v>
      </c>
      <c r="D4" s="50">
        <v>16.736401673640167</v>
      </c>
      <c r="E4" s="50">
        <v>10.87866108786611</v>
      </c>
      <c r="F4" s="50">
        <v>10.87866108786611</v>
      </c>
      <c r="G4" s="50">
        <v>8.7866108786610866</v>
      </c>
      <c r="H4" s="76">
        <v>27.615062761506277</v>
      </c>
    </row>
    <row r="5" spans="1:10" ht="15" customHeight="1" x14ac:dyDescent="0.3">
      <c r="A5" s="48" t="s">
        <v>29</v>
      </c>
      <c r="B5" s="52">
        <v>16.521739130434781</v>
      </c>
      <c r="C5" s="52">
        <v>25.217391304347824</v>
      </c>
      <c r="D5" s="52">
        <v>6.0869565217391308</v>
      </c>
      <c r="E5" s="52">
        <v>5.2173913043478262</v>
      </c>
      <c r="F5" s="52">
        <v>8.695652173913043</v>
      </c>
      <c r="G5" s="52">
        <v>8.695652173913043</v>
      </c>
      <c r="H5" s="77">
        <v>29.565217391304348</v>
      </c>
    </row>
    <row r="6" spans="1:10" ht="15" customHeight="1" x14ac:dyDescent="0.3">
      <c r="A6" s="48" t="s">
        <v>36</v>
      </c>
      <c r="B6" s="52">
        <v>19.753086419753085</v>
      </c>
      <c r="C6" s="52">
        <v>12.345679012345679</v>
      </c>
      <c r="D6" s="52">
        <v>7.4074074074074066</v>
      </c>
      <c r="E6" s="52">
        <v>4.9382716049382713</v>
      </c>
      <c r="F6" s="52">
        <v>11.111111111111111</v>
      </c>
      <c r="G6" s="52">
        <v>2.4691358024691357</v>
      </c>
      <c r="H6" s="77">
        <v>41.975308641975303</v>
      </c>
    </row>
    <row r="7" spans="1:10" ht="15" customHeight="1" x14ac:dyDescent="0.3">
      <c r="A7" s="48" t="s">
        <v>86</v>
      </c>
      <c r="B7" s="52">
        <v>8.0459770114942533</v>
      </c>
      <c r="C7" s="52">
        <v>14.942528735632186</v>
      </c>
      <c r="D7" s="52">
        <v>10.344827586206897</v>
      </c>
      <c r="E7" s="52">
        <v>6.8965517241379306</v>
      </c>
      <c r="F7" s="52">
        <v>17.241379310344829</v>
      </c>
      <c r="G7" s="52">
        <v>8.0459770114942533</v>
      </c>
      <c r="H7" s="77">
        <v>34.482758620689658</v>
      </c>
      <c r="J7" s="112"/>
    </row>
    <row r="8" spans="1:10" ht="15" customHeight="1" x14ac:dyDescent="0.3">
      <c r="A8" s="48" t="s">
        <v>28</v>
      </c>
      <c r="B8" s="52">
        <v>23.52941176470588</v>
      </c>
      <c r="C8" s="52">
        <v>20</v>
      </c>
      <c r="D8" s="52">
        <v>14.117647058823529</v>
      </c>
      <c r="E8" s="52">
        <v>5.8823529411764701</v>
      </c>
      <c r="F8" s="52">
        <v>4.7058823529411766</v>
      </c>
      <c r="G8" s="52">
        <v>7.0588235294117645</v>
      </c>
      <c r="H8" s="77">
        <v>24.705882352941178</v>
      </c>
    </row>
    <row r="9" spans="1:10" ht="15" customHeight="1" x14ac:dyDescent="0.3">
      <c r="A9" s="48" t="s">
        <v>88</v>
      </c>
      <c r="B9" s="52">
        <v>23.076923076923077</v>
      </c>
      <c r="C9" s="52">
        <v>17.307692307692307</v>
      </c>
      <c r="D9" s="52">
        <v>9.6153846153846168</v>
      </c>
      <c r="E9" s="52">
        <v>9.6153846153846168</v>
      </c>
      <c r="F9" s="52">
        <v>5.7692307692307692</v>
      </c>
      <c r="G9" s="52">
        <v>5.7692307692307692</v>
      </c>
      <c r="H9" s="77">
        <v>28.846153846153843</v>
      </c>
    </row>
    <row r="10" spans="1:10" ht="15" customHeight="1" x14ac:dyDescent="0.3">
      <c r="A10" s="48" t="s">
        <v>89</v>
      </c>
      <c r="B10" s="52">
        <v>16.853932584269664</v>
      </c>
      <c r="C10" s="52">
        <v>13.48314606741573</v>
      </c>
      <c r="D10" s="52">
        <v>30.337078651685395</v>
      </c>
      <c r="E10" s="52">
        <v>5.6179775280898872</v>
      </c>
      <c r="F10" s="52">
        <v>10.112359550561797</v>
      </c>
      <c r="G10" s="52">
        <v>11.235955056179774</v>
      </c>
      <c r="H10" s="77">
        <v>12.359550561797752</v>
      </c>
    </row>
    <row r="11" spans="1:10" ht="15" customHeight="1" x14ac:dyDescent="0.3">
      <c r="A11" s="48" t="s">
        <v>202</v>
      </c>
      <c r="B11" s="52">
        <v>9.5238095238095237</v>
      </c>
      <c r="C11" s="52">
        <v>16.666666666666664</v>
      </c>
      <c r="D11" s="52">
        <v>4.7619047619047619</v>
      </c>
      <c r="E11" s="52">
        <v>7.1428571428571423</v>
      </c>
      <c r="F11" s="52">
        <v>11.904761904761903</v>
      </c>
      <c r="G11" s="52">
        <v>4.7619047619047619</v>
      </c>
      <c r="H11" s="77">
        <v>45.238095238095241</v>
      </c>
    </row>
    <row r="12" spans="1:10" ht="15" customHeight="1" x14ac:dyDescent="0.3">
      <c r="A12" s="48" t="s">
        <v>39</v>
      </c>
      <c r="B12" s="52">
        <v>23.111111111111111</v>
      </c>
      <c r="C12" s="52">
        <v>8.8888888888888893</v>
      </c>
      <c r="D12" s="52">
        <v>12.666666666666668</v>
      </c>
      <c r="E12" s="52">
        <v>14.000000000000002</v>
      </c>
      <c r="F12" s="52">
        <v>9.5555555555555554</v>
      </c>
      <c r="G12" s="52">
        <v>6.4444444444444446</v>
      </c>
      <c r="H12" s="77">
        <v>25.333333333333336</v>
      </c>
    </row>
    <row r="13" spans="1:10" ht="15" customHeight="1" x14ac:dyDescent="0.3">
      <c r="A13" s="48" t="s">
        <v>92</v>
      </c>
      <c r="B13" s="52">
        <v>13.888888888888889</v>
      </c>
      <c r="C13" s="52">
        <v>22.222222222222221</v>
      </c>
      <c r="D13" s="52">
        <v>4.1666666666666661</v>
      </c>
      <c r="E13" s="52">
        <v>6.9444444444444446</v>
      </c>
      <c r="F13" s="52">
        <v>23.611111111111111</v>
      </c>
      <c r="G13" s="52">
        <v>8.3333333333333321</v>
      </c>
      <c r="H13" s="77">
        <v>20.833333333333336</v>
      </c>
    </row>
    <row r="14" spans="1:10" ht="15" customHeight="1" x14ac:dyDescent="0.3">
      <c r="A14" s="48" t="s">
        <v>93</v>
      </c>
      <c r="B14" s="52">
        <v>14.084507042253522</v>
      </c>
      <c r="C14" s="52">
        <v>21.12676056338028</v>
      </c>
      <c r="D14" s="52">
        <v>8.4507042253521121</v>
      </c>
      <c r="E14" s="52">
        <v>8.4507042253521121</v>
      </c>
      <c r="F14" s="52">
        <v>6.3380281690140841</v>
      </c>
      <c r="G14" s="52">
        <v>3.5211267605633805</v>
      </c>
      <c r="H14" s="77">
        <v>38.028169014084504</v>
      </c>
    </row>
    <row r="15" spans="1:10" ht="15" customHeight="1" x14ac:dyDescent="0.3">
      <c r="A15" s="48" t="s">
        <v>82</v>
      </c>
      <c r="B15" s="52">
        <v>26.24113475177305</v>
      </c>
      <c r="C15" s="52">
        <v>9.9290780141843982</v>
      </c>
      <c r="D15" s="52">
        <v>12.056737588652481</v>
      </c>
      <c r="E15" s="52">
        <v>13.475177304964539</v>
      </c>
      <c r="F15" s="52">
        <v>7.8014184397163122</v>
      </c>
      <c r="G15" s="52">
        <v>3.5460992907801421</v>
      </c>
      <c r="H15" s="77">
        <v>26.950354609929079</v>
      </c>
    </row>
    <row r="16" spans="1:10" ht="15" customHeight="1" x14ac:dyDescent="0.3">
      <c r="A16" s="48" t="s">
        <v>31</v>
      </c>
      <c r="B16" s="52">
        <v>12.76595744680851</v>
      </c>
      <c r="C16" s="52">
        <v>19.148936170212767</v>
      </c>
      <c r="D16" s="52">
        <v>10.638297872340425</v>
      </c>
      <c r="E16" s="52">
        <v>8.5106382978723403</v>
      </c>
      <c r="F16" s="52">
        <v>10.638297872340425</v>
      </c>
      <c r="G16" s="52">
        <v>2.1276595744680851</v>
      </c>
      <c r="H16" s="77">
        <v>36.170212765957451</v>
      </c>
    </row>
    <row r="17" spans="1:8" ht="15" customHeight="1" x14ac:dyDescent="0.3">
      <c r="A17" s="48" t="s">
        <v>33</v>
      </c>
      <c r="B17" s="52">
        <v>5</v>
      </c>
      <c r="C17" s="52">
        <v>20</v>
      </c>
      <c r="D17" s="52">
        <v>13.333333333333334</v>
      </c>
      <c r="E17" s="52">
        <v>11.666666666666666</v>
      </c>
      <c r="F17" s="52">
        <v>13.333333333333334</v>
      </c>
      <c r="G17" s="52">
        <v>6.666666666666667</v>
      </c>
      <c r="H17" s="77">
        <v>30</v>
      </c>
    </row>
    <row r="18" spans="1:8" ht="15" customHeight="1" x14ac:dyDescent="0.3">
      <c r="A18" s="48" t="s">
        <v>157</v>
      </c>
      <c r="B18" s="52">
        <v>22.151898734177212</v>
      </c>
      <c r="C18" s="52">
        <v>15.18987341772152</v>
      </c>
      <c r="D18" s="52">
        <v>8.2278481012658222</v>
      </c>
      <c r="E18" s="52">
        <v>2.5316455696202533</v>
      </c>
      <c r="F18" s="52">
        <v>8.8607594936708853</v>
      </c>
      <c r="G18" s="52">
        <v>3.1645569620253164</v>
      </c>
      <c r="H18" s="77">
        <v>39.87341772151899</v>
      </c>
    </row>
    <row r="19" spans="1:8" ht="15" customHeight="1" x14ac:dyDescent="0.3">
      <c r="A19" s="48" t="s">
        <v>34</v>
      </c>
      <c r="B19" s="52">
        <v>16.129032258064516</v>
      </c>
      <c r="C19" s="52">
        <v>22.58064516129032</v>
      </c>
      <c r="D19" s="52">
        <v>6.4516129032258061</v>
      </c>
      <c r="E19" s="52">
        <v>12.903225806451612</v>
      </c>
      <c r="F19" s="52">
        <v>6.4516129032258061</v>
      </c>
      <c r="G19" s="52">
        <v>6.4516129032258061</v>
      </c>
      <c r="H19" s="77">
        <v>29.032258064516132</v>
      </c>
    </row>
    <row r="20" spans="1:8" ht="15" customHeight="1" x14ac:dyDescent="0.3">
      <c r="A20" s="48" t="s">
        <v>35</v>
      </c>
      <c r="B20" s="52">
        <v>16.197183098591552</v>
      </c>
      <c r="C20" s="52">
        <v>14.788732394366196</v>
      </c>
      <c r="D20" s="52">
        <v>14.084507042253522</v>
      </c>
      <c r="E20" s="52">
        <v>5.6338028169014089</v>
      </c>
      <c r="F20" s="52">
        <v>13.380281690140844</v>
      </c>
      <c r="G20" s="52">
        <v>4.929577464788732</v>
      </c>
      <c r="H20" s="77">
        <v>30.985915492957744</v>
      </c>
    </row>
    <row r="21" spans="1:8" ht="15" customHeight="1" x14ac:dyDescent="0.3">
      <c r="A21" s="48" t="s">
        <v>98</v>
      </c>
      <c r="B21" s="52">
        <v>4.7619047619047619</v>
      </c>
      <c r="C21" s="52">
        <v>14.285714285714285</v>
      </c>
      <c r="D21" s="52">
        <v>14.285714285714285</v>
      </c>
      <c r="E21" s="52">
        <v>4.7619047619047619</v>
      </c>
      <c r="F21" s="52">
        <v>14.285714285714285</v>
      </c>
      <c r="G21" s="52">
        <v>0</v>
      </c>
      <c r="H21" s="77">
        <v>47.619047619047613</v>
      </c>
    </row>
    <row r="22" spans="1:8" ht="15" customHeight="1" x14ac:dyDescent="0.3">
      <c r="A22" s="48" t="s">
        <v>99</v>
      </c>
      <c r="B22" s="52">
        <v>0</v>
      </c>
      <c r="C22" s="52">
        <v>20</v>
      </c>
      <c r="D22" s="52">
        <v>20</v>
      </c>
      <c r="E22" s="52">
        <v>0</v>
      </c>
      <c r="F22" s="52">
        <v>10</v>
      </c>
      <c r="G22" s="52">
        <v>10</v>
      </c>
      <c r="H22" s="77">
        <v>40</v>
      </c>
    </row>
    <row r="23" spans="1:8" ht="15" customHeight="1" x14ac:dyDescent="0.3">
      <c r="A23" s="48" t="s">
        <v>25</v>
      </c>
      <c r="B23" s="52">
        <v>16.666666666666664</v>
      </c>
      <c r="C23" s="52">
        <v>11.904761904761903</v>
      </c>
      <c r="D23" s="52">
        <v>11.904761904761903</v>
      </c>
      <c r="E23" s="52">
        <v>0</v>
      </c>
      <c r="F23" s="52">
        <v>4.7619047619047619</v>
      </c>
      <c r="G23" s="52">
        <v>23.809523809523807</v>
      </c>
      <c r="H23" s="77">
        <v>30.952380952380953</v>
      </c>
    </row>
    <row r="24" spans="1:8" s="30" customFormat="1" ht="15" customHeight="1" x14ac:dyDescent="0.3">
      <c r="A24" s="49" t="s">
        <v>11</v>
      </c>
      <c r="B24" s="54">
        <v>17.948717948717949</v>
      </c>
      <c r="C24" s="54">
        <v>14.529914529914532</v>
      </c>
      <c r="D24" s="54">
        <v>12.108262108262108</v>
      </c>
      <c r="E24" s="54">
        <v>8.8793922127255467</v>
      </c>
      <c r="F24" s="54">
        <v>10.208926875593543</v>
      </c>
      <c r="G24" s="54">
        <v>6.4577397910731253</v>
      </c>
      <c r="H24" s="57">
        <v>29.8670465337132</v>
      </c>
    </row>
    <row r="25" spans="1:8" ht="62.25" customHeight="1" x14ac:dyDescent="0.3">
      <c r="A25" s="208" t="s">
        <v>296</v>
      </c>
      <c r="B25" s="208"/>
      <c r="C25" s="208"/>
      <c r="D25" s="208"/>
      <c r="E25" s="208"/>
      <c r="F25" s="208"/>
      <c r="G25" s="208"/>
      <c r="H25" s="208"/>
    </row>
    <row r="26" spans="1:8" ht="15" customHeight="1" x14ac:dyDescent="0.3"/>
  </sheetData>
  <sheetProtection algorithmName="SHA-512" hashValue="6H8b/PlfCuBR/2Qd655rIbXEIzgBZN0iUk8VdI96xIaDTdFGRXsuil34ZM9LmzDQfHeNefxk7zMgqmDXBZ14kw==" saltValue="VkXCYV9YNcvs+SmfzgtuBg==" spinCount="100000" sheet="1" autoFilter="0"/>
  <mergeCells count="2">
    <mergeCell ref="A25:H25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3">
    <tabColor theme="6" tint="-0.249977111117893"/>
  </sheetPr>
  <dimension ref="A1:M7"/>
  <sheetViews>
    <sheetView showGridLines="0" zoomScaleNormal="100" workbookViewId="0">
      <selection activeCell="K1" sqref="K1:M1048576"/>
    </sheetView>
  </sheetViews>
  <sheetFormatPr baseColWidth="10" defaultColWidth="11.54296875" defaultRowHeight="15.5" x14ac:dyDescent="0.4"/>
  <cols>
    <col min="1" max="6" width="11.54296875" style="6"/>
    <col min="7" max="7" width="43" style="6" customWidth="1"/>
    <col min="8" max="8" width="11.54296875" style="6"/>
    <col min="9" max="9" width="10.81640625" style="6" customWidth="1"/>
    <col min="10" max="10" width="11.54296875" style="6" customWidth="1"/>
    <col min="11" max="13" width="11.54296875" style="6" hidden="1" customWidth="1"/>
    <col min="14" max="15" width="11.54296875" style="6" customWidth="1"/>
    <col min="16" max="16384" width="11.54296875" style="6"/>
  </cols>
  <sheetData>
    <row r="1" spans="1:13" ht="41.15" customHeight="1" x14ac:dyDescent="0.4">
      <c r="A1" s="204" t="s">
        <v>196</v>
      </c>
      <c r="B1" s="204"/>
      <c r="C1" s="204"/>
      <c r="D1" s="204"/>
      <c r="E1" s="204"/>
      <c r="F1" s="204"/>
      <c r="G1" s="204"/>
      <c r="K1" s="2" t="s">
        <v>137</v>
      </c>
      <c r="L1" s="2" t="s">
        <v>49</v>
      </c>
      <c r="M1" s="2" t="s">
        <v>161</v>
      </c>
    </row>
    <row r="2" spans="1:13" ht="14.5" customHeight="1" x14ac:dyDescent="0.4">
      <c r="G2" s="7" t="s">
        <v>12</v>
      </c>
      <c r="K2" s="14">
        <v>71.596244131455393</v>
      </c>
      <c r="L2" s="14">
        <v>24.413145539906104</v>
      </c>
      <c r="M2" s="14">
        <v>3.9906103286384975</v>
      </c>
    </row>
    <row r="3" spans="1:13" x14ac:dyDescent="0.4">
      <c r="A3" s="8"/>
      <c r="B3" s="8"/>
      <c r="C3" s="8"/>
      <c r="D3" s="8"/>
      <c r="E3" s="8"/>
      <c r="F3" s="8"/>
      <c r="G3" s="8"/>
      <c r="L3" s="10"/>
    </row>
    <row r="4" spans="1:13" x14ac:dyDescent="0.4">
      <c r="L4" s="10"/>
    </row>
    <row r="5" spans="1:13" x14ac:dyDescent="0.4">
      <c r="L5" s="10"/>
    </row>
    <row r="6" spans="1:13" x14ac:dyDescent="0.4">
      <c r="L6" s="10"/>
    </row>
    <row r="7" spans="1:13" x14ac:dyDescent="0.4">
      <c r="L7" s="10"/>
    </row>
  </sheetData>
  <sheetProtection algorithmName="SHA-512" hashValue="2SkCqNSU8WNFj2dbqY8QGp3YpugpfdLW3SccfYSJ2aC78jP98UaSC8FzNr4w9Y7/rXw4D2Xj3oPASnlgVOmW3A==" saltValue="vJK7DzCCl9lSJ14J2eH7P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7">
    <tabColor rgb="FF008000"/>
  </sheetPr>
  <dimension ref="A1:M5"/>
  <sheetViews>
    <sheetView showGridLines="0" zoomScaleNormal="100" workbookViewId="0">
      <selection sqref="A1:G1"/>
    </sheetView>
  </sheetViews>
  <sheetFormatPr baseColWidth="10" defaultColWidth="11.54296875" defaultRowHeight="15.5" x14ac:dyDescent="0.4"/>
  <cols>
    <col min="1" max="6" width="11.54296875" style="6"/>
    <col min="7" max="7" width="41.1796875" style="6" customWidth="1"/>
    <col min="8" max="8" width="11.54296875" style="6"/>
    <col min="9" max="9" width="11.54296875" style="6" customWidth="1"/>
    <col min="10" max="13" width="18.453125" style="6" hidden="1" customWidth="1"/>
    <col min="14" max="14" width="11.54296875" style="6" customWidth="1"/>
    <col min="15" max="16384" width="11.54296875" style="6"/>
  </cols>
  <sheetData>
    <row r="1" spans="1:13" ht="41.15" customHeight="1" x14ac:dyDescent="0.4">
      <c r="A1" s="204" t="s">
        <v>216</v>
      </c>
      <c r="B1" s="204"/>
      <c r="C1" s="204"/>
      <c r="D1" s="204"/>
      <c r="E1" s="204"/>
      <c r="F1" s="204"/>
      <c r="G1" s="204"/>
      <c r="J1" t="s">
        <v>213</v>
      </c>
      <c r="K1" s="169" t="s">
        <v>214</v>
      </c>
      <c r="L1" s="169" t="s">
        <v>215</v>
      </c>
      <c r="M1" t="s">
        <v>11</v>
      </c>
    </row>
    <row r="2" spans="1:13" ht="19.5" customHeight="1" x14ac:dyDescent="0.4">
      <c r="G2" s="7" t="s">
        <v>12</v>
      </c>
      <c r="J2" s="170">
        <v>32982722.104918033</v>
      </c>
      <c r="K2" s="170">
        <v>9350995.932692308</v>
      </c>
      <c r="L2" s="170">
        <v>12275468.294117646</v>
      </c>
      <c r="M2" s="170">
        <v>26387128.591549296</v>
      </c>
    </row>
    <row r="3" spans="1:13" x14ac:dyDescent="0.4">
      <c r="A3" s="8"/>
      <c r="B3" s="8"/>
      <c r="C3" s="8"/>
      <c r="D3" s="8"/>
      <c r="E3" s="8"/>
      <c r="F3" s="8"/>
      <c r="G3" s="8"/>
    </row>
    <row r="5" spans="1:13" x14ac:dyDescent="0.4">
      <c r="J5" s="82" t="s">
        <v>217</v>
      </c>
    </row>
  </sheetData>
  <sheetProtection algorithmName="SHA-512" hashValue="9A4TeR4PGGoFimLxDoSlSf8prhUHUxOhmRw7Sgvd6ZqvdsTWOT5sIxFkNV3BctUXtCKTme0jffY4Q4Y8GBKyLQ==" saltValue="IngpXFatLVlzXy4LFA0vF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8000"/>
  </sheetPr>
  <dimension ref="A1:O11"/>
  <sheetViews>
    <sheetView showGridLines="0" zoomScaleNormal="100" workbookViewId="0">
      <selection sqref="A1:G1"/>
    </sheetView>
  </sheetViews>
  <sheetFormatPr baseColWidth="10" defaultColWidth="11.54296875" defaultRowHeight="15.5" x14ac:dyDescent="0.4"/>
  <cols>
    <col min="1" max="6" width="11.54296875" style="6"/>
    <col min="7" max="7" width="38.453125" style="6" customWidth="1"/>
    <col min="8" max="8" width="11.54296875" style="6" customWidth="1"/>
    <col min="9" max="14" width="13.453125" style="6" hidden="1" customWidth="1"/>
    <col min="15" max="15" width="11.54296875" style="6" hidden="1" customWidth="1"/>
    <col min="16" max="17" width="11.54296875" style="6" customWidth="1"/>
    <col min="18" max="16384" width="11.54296875" style="6"/>
  </cols>
  <sheetData>
    <row r="1" spans="1:15" ht="34.5" customHeight="1" x14ac:dyDescent="0.4">
      <c r="A1" s="204" t="s">
        <v>222</v>
      </c>
      <c r="B1" s="204"/>
      <c r="C1" s="204"/>
      <c r="D1" s="204"/>
      <c r="E1" s="204"/>
      <c r="F1" s="204"/>
      <c r="G1" s="204"/>
      <c r="I1" s="173">
        <v>1</v>
      </c>
      <c r="J1" t="s">
        <v>52</v>
      </c>
      <c r="K1" t="s">
        <v>53</v>
      </c>
      <c r="L1" t="s">
        <v>54</v>
      </c>
      <c r="M1" t="s">
        <v>55</v>
      </c>
      <c r="N1" t="s">
        <v>56</v>
      </c>
      <c r="O1" t="s">
        <v>57</v>
      </c>
    </row>
    <row r="2" spans="1:15" ht="15" customHeight="1" x14ac:dyDescent="0.4">
      <c r="G2" s="7" t="s">
        <v>12</v>
      </c>
      <c r="I2">
        <v>212</v>
      </c>
      <c r="J2">
        <v>31</v>
      </c>
      <c r="K2">
        <v>14</v>
      </c>
      <c r="L2">
        <v>18</v>
      </c>
      <c r="M2">
        <v>7</v>
      </c>
      <c r="N2">
        <v>56</v>
      </c>
      <c r="O2">
        <v>86</v>
      </c>
    </row>
    <row r="3" spans="1:15" x14ac:dyDescent="0.4">
      <c r="A3" s="8"/>
      <c r="B3" s="8"/>
      <c r="C3" s="8"/>
      <c r="D3" s="8"/>
      <c r="E3" s="8"/>
      <c r="F3" s="8"/>
      <c r="G3" s="8"/>
      <c r="I3"/>
      <c r="J3"/>
      <c r="K3"/>
      <c r="L3"/>
      <c r="M3"/>
      <c r="N3"/>
      <c r="O3"/>
    </row>
    <row r="4" spans="1:15" x14ac:dyDescent="0.4">
      <c r="I4"/>
      <c r="J4"/>
      <c r="K4"/>
      <c r="L4"/>
      <c r="M4"/>
      <c r="N4"/>
      <c r="O4"/>
    </row>
    <row r="5" spans="1:15" x14ac:dyDescent="0.4">
      <c r="I5" s="82" t="s">
        <v>262</v>
      </c>
      <c r="J5"/>
      <c r="K5"/>
      <c r="L5"/>
      <c r="M5"/>
      <c r="N5"/>
      <c r="O5"/>
    </row>
    <row r="6" spans="1:15" x14ac:dyDescent="0.4">
      <c r="J6"/>
      <c r="K6"/>
      <c r="L6"/>
      <c r="M6"/>
      <c r="N6"/>
      <c r="O6"/>
    </row>
    <row r="7" spans="1:15" x14ac:dyDescent="0.4">
      <c r="J7"/>
      <c r="K7"/>
      <c r="L7"/>
      <c r="M7"/>
      <c r="N7"/>
      <c r="O7"/>
    </row>
    <row r="8" spans="1:15" x14ac:dyDescent="0.4">
      <c r="J8"/>
      <c r="K8"/>
      <c r="L8"/>
      <c r="M8"/>
      <c r="N8"/>
      <c r="O8"/>
    </row>
    <row r="9" spans="1:15" x14ac:dyDescent="0.4">
      <c r="J9"/>
      <c r="K9"/>
      <c r="L9"/>
      <c r="M9"/>
      <c r="N9"/>
      <c r="O9"/>
    </row>
    <row r="10" spans="1:15" x14ac:dyDescent="0.4">
      <c r="J10"/>
      <c r="K10"/>
      <c r="L10"/>
      <c r="M10"/>
      <c r="N10"/>
      <c r="O10"/>
    </row>
    <row r="11" spans="1:15" x14ac:dyDescent="0.4">
      <c r="J11"/>
      <c r="K11"/>
      <c r="L11"/>
      <c r="M11"/>
      <c r="N11"/>
      <c r="O11"/>
    </row>
  </sheetData>
  <sheetProtection algorithmName="SHA-512" hashValue="OSlvYHG9cJE0vChLFC484u0x0+ZyDGNkXncOnSJMMW34NMqii49g/E6dJXB9PVeOz6r2lbxmAzI1kog+4ZXAXQ==" saltValue="kv8mQ/FH8kmD9VRMmQIRs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4">
    <tabColor rgb="FFFFC000"/>
    <pageSetUpPr fitToPage="1"/>
  </sheetPr>
  <dimension ref="A1:E26"/>
  <sheetViews>
    <sheetView zoomScale="110" zoomScaleNormal="110" workbookViewId="0">
      <selection sqref="A1:E1"/>
    </sheetView>
  </sheetViews>
  <sheetFormatPr baseColWidth="10" defaultColWidth="11.54296875" defaultRowHeight="13.5" x14ac:dyDescent="0.3"/>
  <cols>
    <col min="1" max="1" width="30.81640625" style="26" customWidth="1"/>
    <col min="2" max="2" width="17.81640625" style="26" bestFit="1" customWidth="1"/>
    <col min="3" max="3" width="16.1796875" style="26" bestFit="1" customWidth="1"/>
    <col min="4" max="4" width="15.54296875" style="26" bestFit="1" customWidth="1"/>
    <col min="5" max="5" width="16.81640625" style="26" bestFit="1" customWidth="1"/>
    <col min="6" max="16384" width="11.54296875" style="26"/>
  </cols>
  <sheetData>
    <row r="1" spans="1:5" ht="29.25" customHeight="1" x14ac:dyDescent="0.3">
      <c r="A1" s="206" t="s">
        <v>120</v>
      </c>
      <c r="B1" s="209"/>
      <c r="C1" s="209"/>
      <c r="D1" s="209"/>
      <c r="E1" s="209"/>
    </row>
    <row r="2" spans="1:5" ht="20.149999999999999" customHeight="1" x14ac:dyDescent="0.3">
      <c r="B2" s="31"/>
      <c r="C2" s="31"/>
      <c r="D2" s="31"/>
      <c r="E2" s="25" t="s">
        <v>0</v>
      </c>
    </row>
    <row r="3" spans="1:5" s="29" customFormat="1" ht="41.25" customHeight="1" x14ac:dyDescent="0.25">
      <c r="A3" s="66" t="s">
        <v>180</v>
      </c>
      <c r="B3" s="71" t="s">
        <v>137</v>
      </c>
      <c r="C3" s="71" t="s">
        <v>49</v>
      </c>
      <c r="D3" s="71" t="s">
        <v>50</v>
      </c>
      <c r="E3" s="72" t="s">
        <v>11</v>
      </c>
    </row>
    <row r="4" spans="1:5" ht="14.15" customHeight="1" x14ac:dyDescent="0.3">
      <c r="A4" s="48" t="s">
        <v>27</v>
      </c>
      <c r="B4" s="34">
        <v>21</v>
      </c>
      <c r="C4" s="34">
        <v>13</v>
      </c>
      <c r="D4" s="34">
        <v>2</v>
      </c>
      <c r="E4" s="35">
        <v>36</v>
      </c>
    </row>
    <row r="5" spans="1:5" ht="14.15" customHeight="1" x14ac:dyDescent="0.3">
      <c r="A5" s="48" t="s">
        <v>84</v>
      </c>
      <c r="B5" s="36">
        <v>20</v>
      </c>
      <c r="C5" s="36">
        <v>8</v>
      </c>
      <c r="D5" s="36">
        <v>5</v>
      </c>
      <c r="E5" s="37">
        <v>33</v>
      </c>
    </row>
    <row r="6" spans="1:5" ht="14.15" customHeight="1" x14ac:dyDescent="0.3">
      <c r="A6" s="48" t="s">
        <v>85</v>
      </c>
      <c r="B6" s="36">
        <v>19</v>
      </c>
      <c r="C6" s="36">
        <v>7</v>
      </c>
      <c r="D6" s="36">
        <v>0</v>
      </c>
      <c r="E6" s="37">
        <v>26</v>
      </c>
    </row>
    <row r="7" spans="1:5" ht="14.15" customHeight="1" x14ac:dyDescent="0.3">
      <c r="A7" s="48" t="s">
        <v>86</v>
      </c>
      <c r="B7" s="36">
        <v>0</v>
      </c>
      <c r="C7" s="36">
        <v>2</v>
      </c>
      <c r="D7" s="36">
        <v>0</v>
      </c>
      <c r="E7" s="37">
        <v>2</v>
      </c>
    </row>
    <row r="8" spans="1:5" ht="14.15" customHeight="1" x14ac:dyDescent="0.3">
      <c r="A8" s="48" t="s">
        <v>87</v>
      </c>
      <c r="B8" s="36">
        <v>22</v>
      </c>
      <c r="C8" s="36">
        <v>3</v>
      </c>
      <c r="D8" s="36">
        <v>0</v>
      </c>
      <c r="E8" s="37">
        <v>25</v>
      </c>
    </row>
    <row r="9" spans="1:5" ht="14.15" customHeight="1" x14ac:dyDescent="0.3">
      <c r="A9" s="48" t="s">
        <v>88</v>
      </c>
      <c r="B9" s="36">
        <v>15</v>
      </c>
      <c r="C9" s="36">
        <v>2</v>
      </c>
      <c r="D9" s="36">
        <v>0</v>
      </c>
      <c r="E9" s="37">
        <v>17</v>
      </c>
    </row>
    <row r="10" spans="1:5" ht="14.15" customHeight="1" x14ac:dyDescent="0.3">
      <c r="A10" s="48" t="s">
        <v>89</v>
      </c>
      <c r="B10" s="36">
        <v>6</v>
      </c>
      <c r="C10" s="36">
        <v>3</v>
      </c>
      <c r="D10" s="36">
        <v>0</v>
      </c>
      <c r="E10" s="37">
        <v>9</v>
      </c>
    </row>
    <row r="11" spans="1:5" ht="14.15" customHeight="1" x14ac:dyDescent="0.3">
      <c r="A11" s="48" t="s">
        <v>90</v>
      </c>
      <c r="B11" s="36">
        <v>9</v>
      </c>
      <c r="C11" s="36">
        <v>0</v>
      </c>
      <c r="D11" s="36">
        <v>0</v>
      </c>
      <c r="E11" s="37">
        <v>9</v>
      </c>
    </row>
    <row r="12" spans="1:5" ht="14.15" customHeight="1" x14ac:dyDescent="0.3">
      <c r="A12" s="48" t="s">
        <v>91</v>
      </c>
      <c r="B12" s="36">
        <v>42</v>
      </c>
      <c r="C12" s="36">
        <v>20</v>
      </c>
      <c r="D12" s="36">
        <v>2</v>
      </c>
      <c r="E12" s="37">
        <v>64</v>
      </c>
    </row>
    <row r="13" spans="1:5" ht="14.15" customHeight="1" x14ac:dyDescent="0.3">
      <c r="A13" s="48" t="s">
        <v>92</v>
      </c>
      <c r="B13" s="36">
        <v>10</v>
      </c>
      <c r="C13" s="36">
        <v>1</v>
      </c>
      <c r="D13" s="36">
        <v>0</v>
      </c>
      <c r="E13" s="37">
        <v>11</v>
      </c>
    </row>
    <row r="14" spans="1:5" ht="14.15" customHeight="1" x14ac:dyDescent="0.3">
      <c r="A14" s="48" t="s">
        <v>93</v>
      </c>
      <c r="B14" s="36">
        <v>19</v>
      </c>
      <c r="C14" s="36">
        <v>2</v>
      </c>
      <c r="D14" s="36">
        <v>0</v>
      </c>
      <c r="E14" s="37">
        <v>21</v>
      </c>
    </row>
    <row r="15" spans="1:5" ht="14.15" customHeight="1" x14ac:dyDescent="0.3">
      <c r="A15" s="48" t="s">
        <v>94</v>
      </c>
      <c r="B15" s="36">
        <v>22</v>
      </c>
      <c r="C15" s="36">
        <v>0</v>
      </c>
      <c r="D15" s="36">
        <v>0</v>
      </c>
      <c r="E15" s="37">
        <v>22</v>
      </c>
    </row>
    <row r="16" spans="1:5" ht="14.15" customHeight="1" x14ac:dyDescent="0.3">
      <c r="A16" s="48" t="s">
        <v>95</v>
      </c>
      <c r="B16" s="36">
        <v>4</v>
      </c>
      <c r="C16" s="36">
        <v>4</v>
      </c>
      <c r="D16" s="36">
        <v>0</v>
      </c>
      <c r="E16" s="37">
        <v>8</v>
      </c>
    </row>
    <row r="17" spans="1:5" ht="14.15" customHeight="1" x14ac:dyDescent="0.3">
      <c r="A17" s="48" t="s">
        <v>117</v>
      </c>
      <c r="B17" s="36">
        <v>19</v>
      </c>
      <c r="C17" s="36">
        <v>0</v>
      </c>
      <c r="D17" s="36">
        <v>3</v>
      </c>
      <c r="E17" s="37">
        <v>22</v>
      </c>
    </row>
    <row r="18" spans="1:5" ht="14.15" customHeight="1" x14ac:dyDescent="0.3">
      <c r="A18" s="48" t="s">
        <v>157</v>
      </c>
      <c r="B18" s="36">
        <v>41</v>
      </c>
      <c r="C18" s="36">
        <v>26</v>
      </c>
      <c r="D18" s="36">
        <v>5</v>
      </c>
      <c r="E18" s="37">
        <v>72</v>
      </c>
    </row>
    <row r="19" spans="1:5" ht="14.15" customHeight="1" x14ac:dyDescent="0.3">
      <c r="A19" s="48" t="s">
        <v>96</v>
      </c>
      <c r="B19" s="36">
        <v>4</v>
      </c>
      <c r="C19" s="36">
        <v>1</v>
      </c>
      <c r="D19" s="36">
        <v>0</v>
      </c>
      <c r="E19" s="37">
        <v>5</v>
      </c>
    </row>
    <row r="20" spans="1:5" ht="14.15" customHeight="1" x14ac:dyDescent="0.3">
      <c r="A20" s="48" t="s">
        <v>118</v>
      </c>
      <c r="B20" s="36">
        <v>17</v>
      </c>
      <c r="C20" s="36">
        <v>4</v>
      </c>
      <c r="D20" s="36">
        <v>0</v>
      </c>
      <c r="E20" s="37">
        <v>21</v>
      </c>
    </row>
    <row r="21" spans="1:5" ht="14.15" customHeight="1" x14ac:dyDescent="0.3">
      <c r="A21" s="48" t="s">
        <v>98</v>
      </c>
      <c r="B21" s="36">
        <v>11</v>
      </c>
      <c r="C21" s="36">
        <v>0</v>
      </c>
      <c r="D21" s="36">
        <v>0</v>
      </c>
      <c r="E21" s="37">
        <v>11</v>
      </c>
    </row>
    <row r="22" spans="1:5" ht="14.15" customHeight="1" x14ac:dyDescent="0.3">
      <c r="A22" s="48" t="s">
        <v>99</v>
      </c>
      <c r="B22" s="36">
        <v>3</v>
      </c>
      <c r="C22" s="36">
        <v>1</v>
      </c>
      <c r="D22" s="36">
        <v>0</v>
      </c>
      <c r="E22" s="37">
        <v>4</v>
      </c>
    </row>
    <row r="23" spans="1:5" ht="14.15" customHeight="1" x14ac:dyDescent="0.3">
      <c r="A23" s="48" t="s">
        <v>100</v>
      </c>
      <c r="B23" s="36">
        <v>1</v>
      </c>
      <c r="C23" s="36">
        <v>7</v>
      </c>
      <c r="D23" s="36">
        <v>0</v>
      </c>
      <c r="E23" s="37">
        <v>8</v>
      </c>
    </row>
    <row r="24" spans="1:5" s="30" customFormat="1" ht="14.15" customHeight="1" x14ac:dyDescent="0.3">
      <c r="A24" s="49" t="s">
        <v>119</v>
      </c>
      <c r="B24" s="38">
        <v>305</v>
      </c>
      <c r="C24" s="38">
        <v>104</v>
      </c>
      <c r="D24" s="38">
        <v>17</v>
      </c>
      <c r="E24" s="37">
        <v>426</v>
      </c>
    </row>
    <row r="25" spans="1:5" ht="15" customHeight="1" x14ac:dyDescent="0.3"/>
    <row r="26" spans="1:5" ht="15" customHeight="1" x14ac:dyDescent="0.3"/>
  </sheetData>
  <sheetProtection algorithmName="SHA-512" hashValue="X7B5dx/IaCuwsnjVbht1ARWAGL1Xk/XrUEAMEHR0rgkJWs5Qz+BEl2EK0CfBm2iQHVU+0Si6npD9BQcs4Xcuwg==" saltValue="BKmPhnSzKnWy6lk6R8dqWQ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5">
    <tabColor rgb="FFFFC000"/>
    <pageSetUpPr fitToPage="1"/>
  </sheetPr>
  <dimension ref="A1:D26"/>
  <sheetViews>
    <sheetView zoomScaleNormal="100" workbookViewId="0">
      <selection sqref="A1:D1"/>
    </sheetView>
  </sheetViews>
  <sheetFormatPr baseColWidth="10" defaultColWidth="11.54296875" defaultRowHeight="13.5" x14ac:dyDescent="0.3"/>
  <cols>
    <col min="1" max="1" width="30.81640625" style="26" customWidth="1"/>
    <col min="2" max="4" width="20.81640625" style="26" customWidth="1"/>
    <col min="5" max="16384" width="11.54296875" style="26"/>
  </cols>
  <sheetData>
    <row r="1" spans="1:4" ht="40.4" customHeight="1" x14ac:dyDescent="0.3">
      <c r="A1" s="206" t="s">
        <v>152</v>
      </c>
      <c r="B1" s="207"/>
      <c r="C1" s="207"/>
      <c r="D1" s="207"/>
    </row>
    <row r="2" spans="1:4" ht="21" customHeight="1" x14ac:dyDescent="0.3">
      <c r="A2" s="88"/>
      <c r="B2" s="89"/>
      <c r="C2" s="89"/>
      <c r="D2" s="39" t="s">
        <v>12</v>
      </c>
    </row>
    <row r="3" spans="1:4" s="29" customFormat="1" ht="46" x14ac:dyDescent="0.25">
      <c r="A3" s="66" t="s">
        <v>181</v>
      </c>
      <c r="B3" s="71" t="s">
        <v>51</v>
      </c>
      <c r="C3" s="71" t="s">
        <v>121</v>
      </c>
      <c r="D3" s="72" t="s">
        <v>122</v>
      </c>
    </row>
    <row r="4" spans="1:4" ht="18" customHeight="1" x14ac:dyDescent="0.3">
      <c r="A4" s="48" t="s">
        <v>27</v>
      </c>
      <c r="B4" s="120">
        <v>8.4507042253521121</v>
      </c>
      <c r="C4" s="120">
        <v>5.9105914580038377</v>
      </c>
      <c r="D4" s="121">
        <v>5.4802743526948046</v>
      </c>
    </row>
    <row r="5" spans="1:4" ht="18" customHeight="1" x14ac:dyDescent="0.3">
      <c r="A5" s="48" t="s">
        <v>84</v>
      </c>
      <c r="B5" s="122">
        <v>7.7464788732394361</v>
      </c>
      <c r="C5" s="122">
        <v>9.3757709235527322</v>
      </c>
      <c r="D5" s="123">
        <v>8.8551788924696968</v>
      </c>
    </row>
    <row r="6" spans="1:4" ht="18" customHeight="1" x14ac:dyDescent="0.3">
      <c r="A6" s="48" t="s">
        <v>85</v>
      </c>
      <c r="B6" s="122">
        <v>6.103286384976526</v>
      </c>
      <c r="C6" s="122">
        <v>3.7482016658075463</v>
      </c>
      <c r="D6" s="123">
        <v>3.6496392781128839</v>
      </c>
    </row>
    <row r="7" spans="1:4" ht="18" customHeight="1" x14ac:dyDescent="0.3">
      <c r="A7" s="48" t="s">
        <v>86</v>
      </c>
      <c r="B7" s="122">
        <v>0.46948356807511737</v>
      </c>
      <c r="C7" s="122">
        <v>1.3357611566625261E-2</v>
      </c>
      <c r="D7" s="123">
        <v>7.5938431660841051E-3</v>
      </c>
    </row>
    <row r="8" spans="1:4" ht="18" customHeight="1" x14ac:dyDescent="0.3">
      <c r="A8" s="48" t="s">
        <v>87</v>
      </c>
      <c r="B8" s="122">
        <v>5.868544600938967</v>
      </c>
      <c r="C8" s="122">
        <v>0.67313749830999103</v>
      </c>
      <c r="D8" s="123">
        <v>0.64683622337602553</v>
      </c>
    </row>
    <row r="9" spans="1:4" ht="18" customHeight="1" x14ac:dyDescent="0.3">
      <c r="A9" s="48" t="s">
        <v>88</v>
      </c>
      <c r="B9" s="122">
        <v>3.9906103286384975</v>
      </c>
      <c r="C9" s="122">
        <v>2.2837191576468552</v>
      </c>
      <c r="D9" s="123">
        <v>2.5753204960357614</v>
      </c>
    </row>
    <row r="10" spans="1:4" ht="18" customHeight="1" x14ac:dyDescent="0.3">
      <c r="A10" s="48" t="s">
        <v>89</v>
      </c>
      <c r="B10" s="122">
        <v>2.112676056338028</v>
      </c>
      <c r="C10" s="122">
        <v>0.19638631289644687</v>
      </c>
      <c r="D10" s="123">
        <v>0.21218653511102387</v>
      </c>
    </row>
    <row r="11" spans="1:4" ht="18" customHeight="1" x14ac:dyDescent="0.3">
      <c r="A11" s="48" t="s">
        <v>90</v>
      </c>
      <c r="B11" s="122">
        <v>2.112676056338028</v>
      </c>
      <c r="C11" s="122">
        <v>0.2706205694372199</v>
      </c>
      <c r="D11" s="123">
        <v>0.27169150654725671</v>
      </c>
    </row>
    <row r="12" spans="1:4" ht="18" customHeight="1" x14ac:dyDescent="0.3">
      <c r="A12" s="48" t="s">
        <v>91</v>
      </c>
      <c r="B12" s="122">
        <v>15.023474178403756</v>
      </c>
      <c r="C12" s="122">
        <v>22.330036936720386</v>
      </c>
      <c r="D12" s="123">
        <v>23.300510552007289</v>
      </c>
    </row>
    <row r="13" spans="1:4" ht="18" customHeight="1" x14ac:dyDescent="0.3">
      <c r="A13" s="48" t="s">
        <v>92</v>
      </c>
      <c r="B13" s="122">
        <v>2.5821596244131455</v>
      </c>
      <c r="C13" s="122">
        <v>3.0652279768946031</v>
      </c>
      <c r="D13" s="123">
        <v>3.4929702406034981</v>
      </c>
    </row>
    <row r="14" spans="1:4" ht="18" customHeight="1" x14ac:dyDescent="0.3">
      <c r="A14" s="48" t="s">
        <v>93</v>
      </c>
      <c r="B14" s="122">
        <v>4.929577464788732</v>
      </c>
      <c r="C14" s="122">
        <v>4.4764610026763316</v>
      </c>
      <c r="D14" s="123">
        <v>4.7580066682541897</v>
      </c>
    </row>
    <row r="15" spans="1:4" ht="18" customHeight="1" x14ac:dyDescent="0.3">
      <c r="A15" s="48" t="s">
        <v>94</v>
      </c>
      <c r="B15" s="122">
        <v>5.164319248826291</v>
      </c>
      <c r="C15" s="122">
        <v>12.910126526174674</v>
      </c>
      <c r="D15" s="123">
        <v>12.673510789346793</v>
      </c>
    </row>
    <row r="16" spans="1:4" ht="18" customHeight="1" x14ac:dyDescent="0.3">
      <c r="A16" s="48" t="s">
        <v>95</v>
      </c>
      <c r="B16" s="122">
        <v>1.8779342723004695</v>
      </c>
      <c r="C16" s="122">
        <v>0.10333931144004074</v>
      </c>
      <c r="D16" s="123">
        <v>7.3578814689736149E-2</v>
      </c>
    </row>
    <row r="17" spans="1:4" ht="18" customHeight="1" x14ac:dyDescent="0.3">
      <c r="A17" s="48" t="s">
        <v>117</v>
      </c>
      <c r="B17" s="122">
        <v>5.164319248826291</v>
      </c>
      <c r="C17" s="122">
        <v>7.0704490973021867</v>
      </c>
      <c r="D17" s="123">
        <v>7.7668510731519982</v>
      </c>
    </row>
    <row r="18" spans="1:4" ht="18" customHeight="1" x14ac:dyDescent="0.3">
      <c r="A18" s="48" t="s">
        <v>157</v>
      </c>
      <c r="B18" s="122">
        <v>16.901408450704224</v>
      </c>
      <c r="C18" s="122">
        <v>18.812106622499165</v>
      </c>
      <c r="D18" s="123">
        <v>16.674280002309409</v>
      </c>
    </row>
    <row r="19" spans="1:4" ht="18" customHeight="1" x14ac:dyDescent="0.3">
      <c r="A19" s="48" t="s">
        <v>96</v>
      </c>
      <c r="B19" s="122">
        <v>1.1737089201877933</v>
      </c>
      <c r="C19" s="122">
        <v>0.72391400623819935</v>
      </c>
      <c r="D19" s="123">
        <v>0.82270269058914713</v>
      </c>
    </row>
    <row r="20" spans="1:4" ht="18" customHeight="1" x14ac:dyDescent="0.3">
      <c r="A20" s="48" t="s">
        <v>118</v>
      </c>
      <c r="B20" s="122">
        <v>4.929577464788732</v>
      </c>
      <c r="C20" s="122">
        <v>7.704297460335793</v>
      </c>
      <c r="D20" s="123">
        <v>8.438469369831342</v>
      </c>
    </row>
    <row r="21" spans="1:4" ht="18" customHeight="1" x14ac:dyDescent="0.3">
      <c r="A21" s="48" t="s">
        <v>98</v>
      </c>
      <c r="B21" s="122">
        <v>2.5821596244131455</v>
      </c>
      <c r="C21" s="122">
        <v>0.1427900438561916</v>
      </c>
      <c r="D21" s="123">
        <v>0.16366994788639641</v>
      </c>
    </row>
    <row r="22" spans="1:4" ht="18" customHeight="1" x14ac:dyDescent="0.3">
      <c r="A22" s="48" t="s">
        <v>99</v>
      </c>
      <c r="B22" s="122">
        <v>0.93896713615023475</v>
      </c>
      <c r="C22" s="122">
        <v>0.14065359000015654</v>
      </c>
      <c r="D22" s="123">
        <v>9.7239792824726057E-2</v>
      </c>
    </row>
    <row r="23" spans="1:4" ht="18" customHeight="1" x14ac:dyDescent="0.3">
      <c r="A23" s="48" t="s">
        <v>100</v>
      </c>
      <c r="B23" s="122">
        <v>1.8779342723004695</v>
      </c>
      <c r="C23" s="122">
        <v>4.8812228641016593E-2</v>
      </c>
      <c r="D23" s="123">
        <v>3.9488930991932486E-2</v>
      </c>
    </row>
    <row r="24" spans="1:4" s="30" customFormat="1" ht="18" customHeight="1" x14ac:dyDescent="0.3">
      <c r="A24" s="49" t="s">
        <v>119</v>
      </c>
      <c r="B24" s="124">
        <v>100</v>
      </c>
      <c r="C24" s="124">
        <v>100</v>
      </c>
      <c r="D24" s="125">
        <v>99.999999999999986</v>
      </c>
    </row>
    <row r="25" spans="1:4" ht="15" customHeight="1" x14ac:dyDescent="0.3"/>
    <row r="26" spans="1:4" ht="15" customHeight="1" x14ac:dyDescent="0.3"/>
  </sheetData>
  <sheetProtection algorithmName="SHA-512" hashValue="L3udU3I8Hv5eeUCL9e7pvPXo6qbZbc1xuwbVa6PLjfvD/6km6Vz0jb5MHKbx2xrrr6lJ6QDvXfGuyuDEnxvk3g==" saltValue="HkKCFUbNQWZM8BwIPRF6JQ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7">
    <tabColor rgb="FFFFC000"/>
    <pageSetUpPr fitToPage="1"/>
  </sheetPr>
  <dimension ref="A1:I18"/>
  <sheetViews>
    <sheetView zoomScale="110" zoomScaleNormal="110" workbookViewId="0">
      <selection sqref="A1:I1"/>
    </sheetView>
  </sheetViews>
  <sheetFormatPr baseColWidth="10" defaultColWidth="11.54296875" defaultRowHeight="13.5" x14ac:dyDescent="0.3"/>
  <cols>
    <col min="1" max="1" width="14" style="90" customWidth="1"/>
    <col min="2" max="2" width="12.81640625" style="26" bestFit="1" customWidth="1"/>
    <col min="3" max="3" width="13.81640625" style="26" bestFit="1" customWidth="1"/>
    <col min="4" max="4" width="17.1796875" style="26" bestFit="1" customWidth="1"/>
    <col min="5" max="5" width="14.1796875" style="26" bestFit="1" customWidth="1"/>
    <col min="6" max="7" width="16.81640625" style="26" bestFit="1" customWidth="1"/>
    <col min="8" max="8" width="9.1796875" style="26" bestFit="1" customWidth="1"/>
    <col min="9" max="9" width="11.453125" style="26" customWidth="1"/>
    <col min="10" max="16384" width="11.54296875" style="26"/>
  </cols>
  <sheetData>
    <row r="1" spans="1:9" ht="33" customHeight="1" x14ac:dyDescent="0.3">
      <c r="A1" s="198" t="s">
        <v>128</v>
      </c>
      <c r="B1" s="203"/>
      <c r="C1" s="203"/>
      <c r="D1" s="203"/>
      <c r="E1" s="203"/>
      <c r="F1" s="203"/>
      <c r="G1" s="203"/>
      <c r="H1" s="203"/>
      <c r="I1" s="203"/>
    </row>
    <row r="2" spans="1:9" ht="21" customHeight="1" x14ac:dyDescent="0.3">
      <c r="B2" s="40"/>
      <c r="C2" s="40"/>
      <c r="D2" s="40"/>
      <c r="E2" s="40"/>
      <c r="F2" s="40"/>
      <c r="G2" s="40"/>
      <c r="H2" s="40"/>
      <c r="I2" s="25" t="s">
        <v>124</v>
      </c>
    </row>
    <row r="3" spans="1:9" ht="45.75" customHeight="1" x14ac:dyDescent="0.3">
      <c r="A3" s="128" t="s">
        <v>190</v>
      </c>
      <c r="B3" s="128" t="s">
        <v>125</v>
      </c>
      <c r="C3" s="128" t="s">
        <v>126</v>
      </c>
      <c r="D3" s="128" t="s">
        <v>197</v>
      </c>
      <c r="E3" s="128" t="s">
        <v>127</v>
      </c>
      <c r="F3" s="129" t="s">
        <v>182</v>
      </c>
      <c r="G3" s="129" t="s">
        <v>183</v>
      </c>
      <c r="H3" s="129" t="s">
        <v>184</v>
      </c>
      <c r="I3" s="130" t="s">
        <v>185</v>
      </c>
    </row>
    <row r="4" spans="1:9" ht="18" customHeight="1" x14ac:dyDescent="0.3">
      <c r="A4" s="131">
        <v>1</v>
      </c>
      <c r="B4" s="43">
        <v>212</v>
      </c>
      <c r="C4" s="44">
        <v>0.5</v>
      </c>
      <c r="D4" s="43">
        <v>6895750099.6500006</v>
      </c>
      <c r="E4" s="43">
        <v>32527123.111556608</v>
      </c>
      <c r="F4" s="43">
        <v>6895750099.6500006</v>
      </c>
      <c r="G4" s="43">
        <v>6876900915.0305843</v>
      </c>
      <c r="H4" s="44">
        <v>1</v>
      </c>
      <c r="I4" s="45">
        <v>0.9972665505061773</v>
      </c>
    </row>
    <row r="5" spans="1:9" ht="18" customHeight="1" x14ac:dyDescent="0.3">
      <c r="A5" s="129" t="s">
        <v>52</v>
      </c>
      <c r="B5" s="43">
        <v>31</v>
      </c>
      <c r="C5" s="44">
        <v>7.3113207547169809E-2</v>
      </c>
      <c r="D5" s="43">
        <v>596219227.90999973</v>
      </c>
      <c r="E5" s="43">
        <v>19232878.319677409</v>
      </c>
      <c r="F5" s="43">
        <v>582702033.93359911</v>
      </c>
      <c r="G5" s="43">
        <v>576548217.89173794</v>
      </c>
      <c r="H5" s="44">
        <v>0.97732848364554747</v>
      </c>
      <c r="I5" s="45">
        <v>0.9670070854856242</v>
      </c>
    </row>
    <row r="6" spans="1:9" ht="18" customHeight="1" x14ac:dyDescent="0.3">
      <c r="A6" s="129" t="s">
        <v>53</v>
      </c>
      <c r="B6" s="43">
        <v>14</v>
      </c>
      <c r="C6" s="44">
        <v>3.3018867924528301E-2</v>
      </c>
      <c r="D6" s="43">
        <v>1322876172.4900002</v>
      </c>
      <c r="E6" s="43">
        <v>94491155.177857161</v>
      </c>
      <c r="F6" s="43">
        <v>1092088020.6502502</v>
      </c>
      <c r="G6" s="43">
        <v>1086386272.0244541</v>
      </c>
      <c r="H6" s="44">
        <v>0.8255406238020403</v>
      </c>
      <c r="I6" s="45">
        <v>0.82123050865720104</v>
      </c>
    </row>
    <row r="7" spans="1:9" ht="18" customHeight="1" x14ac:dyDescent="0.3">
      <c r="A7" s="129" t="s">
        <v>54</v>
      </c>
      <c r="B7" s="43">
        <v>18</v>
      </c>
      <c r="C7" s="44">
        <v>4.2452830188679243E-2</v>
      </c>
      <c r="D7" s="43">
        <v>378500287.18000001</v>
      </c>
      <c r="E7" s="43">
        <v>21027793.732222222</v>
      </c>
      <c r="F7" s="43">
        <v>282134056.46041</v>
      </c>
      <c r="G7" s="43">
        <v>279066020.47971201</v>
      </c>
      <c r="H7" s="44">
        <v>0.74539984781104807</v>
      </c>
      <c r="I7" s="45">
        <v>0.73729407858282303</v>
      </c>
    </row>
    <row r="8" spans="1:9" ht="18" customHeight="1" x14ac:dyDescent="0.3">
      <c r="A8" s="129" t="s">
        <v>55</v>
      </c>
      <c r="B8" s="43">
        <v>7</v>
      </c>
      <c r="C8" s="44">
        <v>1.6509433962264151E-2</v>
      </c>
      <c r="D8" s="43">
        <v>184131263.97999999</v>
      </c>
      <c r="E8" s="43">
        <v>26304466.282857142</v>
      </c>
      <c r="F8" s="43">
        <v>121826454.19465598</v>
      </c>
      <c r="G8" s="43">
        <v>121207561.71240598</v>
      </c>
      <c r="H8" s="44">
        <v>0.66162829473591489</v>
      </c>
      <c r="I8" s="45">
        <v>0.65826714645032436</v>
      </c>
    </row>
    <row r="9" spans="1:9" ht="18" customHeight="1" x14ac:dyDescent="0.3">
      <c r="A9" s="129" t="s">
        <v>56</v>
      </c>
      <c r="B9" s="43">
        <v>56</v>
      </c>
      <c r="C9" s="44">
        <v>0.13207547169811321</v>
      </c>
      <c r="D9" s="43">
        <v>1127907087.29</v>
      </c>
      <c r="E9" s="43">
        <v>20141197.987321429</v>
      </c>
      <c r="F9" s="43">
        <v>584878663.31085587</v>
      </c>
      <c r="G9" s="43">
        <v>574523457.84198594</v>
      </c>
      <c r="H9" s="44">
        <v>0.51855216613287913</v>
      </c>
      <c r="I9" s="45">
        <v>0.50937126321493564</v>
      </c>
    </row>
    <row r="10" spans="1:9" ht="18" customHeight="1" x14ac:dyDescent="0.3">
      <c r="A10" s="129" t="s">
        <v>57</v>
      </c>
      <c r="B10" s="43">
        <v>86</v>
      </c>
      <c r="C10" s="44">
        <v>0.20283018867924529</v>
      </c>
      <c r="D10" s="43">
        <v>735094441.44000006</v>
      </c>
      <c r="E10" s="43">
        <v>8547609.7841860466</v>
      </c>
      <c r="F10" s="43">
        <v>247497283.71249202</v>
      </c>
      <c r="G10" s="43">
        <v>299932204.46828395</v>
      </c>
      <c r="H10" s="44">
        <v>0.33668773665008495</v>
      </c>
      <c r="I10" s="45">
        <v>0.40801859946150204</v>
      </c>
    </row>
    <row r="11" spans="1:9" s="30" customFormat="1" ht="18" customHeight="1" x14ac:dyDescent="0.3">
      <c r="A11" s="132" t="s">
        <v>11</v>
      </c>
      <c r="B11" s="46">
        <v>424</v>
      </c>
      <c r="C11" s="47">
        <v>1</v>
      </c>
      <c r="D11" s="46">
        <v>11240478579.940001</v>
      </c>
      <c r="E11" s="46">
        <v>26510562.688537735</v>
      </c>
      <c r="F11" s="46">
        <v>9806876611.9122639</v>
      </c>
      <c r="G11" s="46">
        <v>9814564649.4491653</v>
      </c>
      <c r="H11" s="47">
        <v>0.87246077132461486</v>
      </c>
      <c r="I11" s="45">
        <v>0.87314473130747727</v>
      </c>
    </row>
    <row r="12" spans="1:9" ht="15" customHeight="1" x14ac:dyDescent="0.3"/>
    <row r="13" spans="1:9" ht="15" customHeight="1" x14ac:dyDescent="0.3"/>
    <row r="14" spans="1:9" ht="15" customHeight="1" x14ac:dyDescent="0.3"/>
    <row r="18" ht="15" customHeight="1" x14ac:dyDescent="0.3"/>
  </sheetData>
  <sheetProtection algorithmName="SHA-512" hashValue="EfI/O7Z70TkIHP24twMRCCyaXY6kE1UiwDF7bUbRLhtqK6/hXXXJgH+VApoh1jAg6zwcP3Sdz9gvU00Mt0ehVw==" saltValue="jBZEaVWOUW6p74o8/HUJJQ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6">
    <tabColor theme="6" tint="-0.249977111117893"/>
  </sheetPr>
  <dimension ref="A1:L20"/>
  <sheetViews>
    <sheetView showGridLines="0" zoomScaleNormal="100" workbookViewId="0">
      <selection sqref="A1:G1"/>
    </sheetView>
  </sheetViews>
  <sheetFormatPr baseColWidth="10" defaultColWidth="11.54296875" defaultRowHeight="13.5" x14ac:dyDescent="0.3"/>
  <cols>
    <col min="1" max="9" width="11.54296875" style="26"/>
    <col min="10" max="10" width="11.54296875" style="26" customWidth="1"/>
    <col min="11" max="11" width="17.1796875" style="26" hidden="1" customWidth="1"/>
    <col min="12" max="12" width="11.54296875" style="26" hidden="1" customWidth="1"/>
    <col min="13" max="13" width="11.54296875" style="26" customWidth="1"/>
    <col min="14" max="16384" width="11.54296875" style="26"/>
  </cols>
  <sheetData>
    <row r="1" spans="1:12" ht="29.25" customHeight="1" x14ac:dyDescent="0.3">
      <c r="A1" s="204" t="s">
        <v>123</v>
      </c>
      <c r="B1" s="204"/>
      <c r="C1" s="204"/>
      <c r="D1" s="204"/>
      <c r="E1" s="204"/>
      <c r="F1" s="204"/>
      <c r="G1" s="204"/>
      <c r="K1" s="184" t="s">
        <v>26</v>
      </c>
      <c r="L1" s="194">
        <v>0.49597729058193102</v>
      </c>
    </row>
    <row r="2" spans="1:12" ht="14.5" customHeight="1" x14ac:dyDescent="0.3">
      <c r="G2" s="25" t="s">
        <v>12</v>
      </c>
      <c r="K2" s="184" t="s">
        <v>48</v>
      </c>
      <c r="L2" s="194">
        <v>0.60314562500596902</v>
      </c>
    </row>
    <row r="3" spans="1:12" x14ac:dyDescent="0.3">
      <c r="K3" s="184" t="s">
        <v>31</v>
      </c>
      <c r="L3" s="194">
        <v>0.62117822807225143</v>
      </c>
    </row>
    <row r="4" spans="1:12" x14ac:dyDescent="0.3">
      <c r="K4" s="184" t="s">
        <v>25</v>
      </c>
      <c r="L4" s="194">
        <v>0.70579040438194141</v>
      </c>
    </row>
    <row r="5" spans="1:12" x14ac:dyDescent="0.3">
      <c r="K5" s="184" t="s">
        <v>157</v>
      </c>
      <c r="L5" s="194">
        <v>0.77328331039064135</v>
      </c>
    </row>
    <row r="6" spans="1:12" x14ac:dyDescent="0.3">
      <c r="K6" s="184" t="s">
        <v>42</v>
      </c>
      <c r="L6" s="194">
        <v>0.8089102471262084</v>
      </c>
    </row>
    <row r="7" spans="1:12" x14ac:dyDescent="0.3">
      <c r="K7" s="184" t="s">
        <v>29</v>
      </c>
      <c r="L7" s="194">
        <v>0.82403211402394949</v>
      </c>
    </row>
    <row r="8" spans="1:12" x14ac:dyDescent="0.3">
      <c r="K8" s="184" t="s">
        <v>28</v>
      </c>
      <c r="L8" s="194">
        <v>0.83833871325264475</v>
      </c>
    </row>
    <row r="9" spans="1:12" x14ac:dyDescent="0.3">
      <c r="K9" s="184" t="s">
        <v>41</v>
      </c>
      <c r="L9" s="194">
        <v>0.84948550268908674</v>
      </c>
    </row>
    <row r="10" spans="1:12" x14ac:dyDescent="0.3">
      <c r="K10" s="184" t="s">
        <v>45</v>
      </c>
      <c r="L10" s="194">
        <v>0.85643699457577038</v>
      </c>
    </row>
    <row r="11" spans="1:12" x14ac:dyDescent="0.3">
      <c r="K11" s="184" t="s">
        <v>44</v>
      </c>
      <c r="L11" s="194">
        <v>0.87587925891988805</v>
      </c>
    </row>
    <row r="12" spans="1:12" x14ac:dyDescent="0.3">
      <c r="K12" s="184" t="s">
        <v>39</v>
      </c>
      <c r="L12" s="194">
        <v>0.91034282657800436</v>
      </c>
    </row>
    <row r="13" spans="1:12" x14ac:dyDescent="0.3">
      <c r="K13" s="184" t="s">
        <v>32</v>
      </c>
      <c r="L13" s="194">
        <v>0.92729777875740738</v>
      </c>
    </row>
    <row r="14" spans="1:12" x14ac:dyDescent="0.3">
      <c r="K14" s="184" t="s">
        <v>38</v>
      </c>
      <c r="L14" s="194">
        <v>0.94261767004192087</v>
      </c>
    </row>
    <row r="15" spans="1:12" x14ac:dyDescent="0.3">
      <c r="K15" s="184" t="s">
        <v>46</v>
      </c>
      <c r="L15" s="194">
        <v>0.95556363679853684</v>
      </c>
    </row>
    <row r="16" spans="1:12" ht="21" x14ac:dyDescent="0.3">
      <c r="K16" s="184" t="s">
        <v>40</v>
      </c>
      <c r="L16" s="194">
        <v>0.95835619899163027</v>
      </c>
    </row>
    <row r="17" spans="11:12" x14ac:dyDescent="0.3">
      <c r="K17" s="184" t="s">
        <v>30</v>
      </c>
      <c r="L17" s="194">
        <v>0.98382435211870489</v>
      </c>
    </row>
    <row r="18" spans="11:12" x14ac:dyDescent="0.3">
      <c r="K18" s="184" t="s">
        <v>34</v>
      </c>
      <c r="L18" s="194">
        <v>0.9914821910060384</v>
      </c>
    </row>
    <row r="19" spans="11:12" x14ac:dyDescent="0.3">
      <c r="K19" s="184" t="s">
        <v>37</v>
      </c>
      <c r="L19" s="194">
        <v>0.99526283716476704</v>
      </c>
    </row>
    <row r="20" spans="11:12" x14ac:dyDescent="0.3">
      <c r="K20" s="184" t="s">
        <v>47</v>
      </c>
      <c r="L20" s="194">
        <v>1</v>
      </c>
    </row>
  </sheetData>
  <sheetProtection algorithmName="SHA-512" hashValue="yxO3MfT8Bh6olh7RbkQEQNOU9F4A+BIjPcA1zSc1XSVeoJUJ7TQu/YfnTCGl1lM5iT+qZr2tJX//WlzkOGKd9w==" saltValue="rOgGhq7N9qYDt8fWvVhHOA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8">
    <tabColor rgb="FFFFC000"/>
    <pageSetUpPr fitToPage="1"/>
  </sheetPr>
  <dimension ref="A1:H16"/>
  <sheetViews>
    <sheetView zoomScale="120" zoomScaleNormal="120" workbookViewId="0">
      <selection sqref="A1:H1"/>
    </sheetView>
  </sheetViews>
  <sheetFormatPr baseColWidth="10" defaultColWidth="11.54296875" defaultRowHeight="13.5" x14ac:dyDescent="0.3"/>
  <cols>
    <col min="1" max="1" width="14" style="90" customWidth="1"/>
    <col min="2" max="3" width="11" style="26" bestFit="1" customWidth="1"/>
    <col min="4" max="4" width="13.81640625" style="26" bestFit="1" customWidth="1"/>
    <col min="5" max="6" width="12.54296875" style="26" bestFit="1" customWidth="1"/>
    <col min="7" max="7" width="11" style="26" bestFit="1" customWidth="1"/>
    <col min="8" max="8" width="13.81640625" style="26" bestFit="1" customWidth="1"/>
    <col min="9" max="16384" width="11.54296875" style="26"/>
  </cols>
  <sheetData>
    <row r="1" spans="1:8" ht="27" customHeight="1" x14ac:dyDescent="0.3">
      <c r="A1" s="206" t="s">
        <v>129</v>
      </c>
      <c r="B1" s="207"/>
      <c r="C1" s="207"/>
      <c r="D1" s="207"/>
      <c r="E1" s="207"/>
      <c r="F1" s="207"/>
      <c r="G1" s="207"/>
      <c r="H1" s="207"/>
    </row>
    <row r="2" spans="1:8" ht="20.149999999999999" customHeight="1" x14ac:dyDescent="0.3">
      <c r="A2" s="55"/>
      <c r="B2" s="40"/>
      <c r="C2" s="40"/>
      <c r="D2" s="40"/>
      <c r="E2" s="40"/>
      <c r="F2" s="40"/>
      <c r="G2" s="40"/>
      <c r="H2" s="145" t="s">
        <v>124</v>
      </c>
    </row>
    <row r="3" spans="1:8" ht="48" customHeight="1" x14ac:dyDescent="0.3">
      <c r="A3" s="73" t="s">
        <v>190</v>
      </c>
      <c r="B3" s="136" t="s">
        <v>203</v>
      </c>
      <c r="C3" s="136" t="s">
        <v>204</v>
      </c>
      <c r="D3" s="136" t="s">
        <v>59</v>
      </c>
      <c r="E3" s="134" t="s">
        <v>186</v>
      </c>
      <c r="F3" s="134" t="s">
        <v>187</v>
      </c>
      <c r="G3" s="134" t="s">
        <v>198</v>
      </c>
      <c r="H3" s="137" t="s">
        <v>188</v>
      </c>
    </row>
    <row r="4" spans="1:8" ht="13" customHeight="1" x14ac:dyDescent="0.3">
      <c r="A4" s="133">
        <v>1</v>
      </c>
      <c r="B4" s="138" t="s">
        <v>15</v>
      </c>
      <c r="C4" s="139" t="s">
        <v>15</v>
      </c>
      <c r="D4" s="138" t="s">
        <v>15</v>
      </c>
      <c r="E4" s="138" t="s">
        <v>15</v>
      </c>
      <c r="F4" s="138" t="s">
        <v>15</v>
      </c>
      <c r="G4" s="139" t="s">
        <v>15</v>
      </c>
      <c r="H4" s="140" t="s">
        <v>15</v>
      </c>
    </row>
    <row r="5" spans="1:8" ht="13" customHeight="1" x14ac:dyDescent="0.3">
      <c r="A5" s="134" t="s">
        <v>52</v>
      </c>
      <c r="B5" s="138">
        <v>12</v>
      </c>
      <c r="C5" s="141">
        <v>0.38709677419354838</v>
      </c>
      <c r="D5" s="138">
        <v>472465850.80999994</v>
      </c>
      <c r="E5" s="138" t="s">
        <v>15</v>
      </c>
      <c r="F5" s="138">
        <v>10276603.181623999</v>
      </c>
      <c r="G5" s="141">
        <v>0</v>
      </c>
      <c r="H5" s="142">
        <v>2.1750996741892969E-2</v>
      </c>
    </row>
    <row r="6" spans="1:8" ht="13" customHeight="1" x14ac:dyDescent="0.3">
      <c r="A6" s="134" t="s">
        <v>53</v>
      </c>
      <c r="B6" s="138">
        <v>9</v>
      </c>
      <c r="C6" s="141">
        <v>0.6428571428571429</v>
      </c>
      <c r="D6" s="138">
        <v>1277180958.71</v>
      </c>
      <c r="E6" s="138">
        <v>14311933.37256</v>
      </c>
      <c r="F6" s="138">
        <v>203823209.17586601</v>
      </c>
      <c r="G6" s="141">
        <v>1.120587750307175E-2</v>
      </c>
      <c r="H6" s="142">
        <v>0.15958835573444111</v>
      </c>
    </row>
    <row r="7" spans="1:8" ht="13" customHeight="1" x14ac:dyDescent="0.3">
      <c r="A7" s="134" t="s">
        <v>54</v>
      </c>
      <c r="B7" s="138">
        <v>10</v>
      </c>
      <c r="C7" s="141">
        <v>0.55555555555555558</v>
      </c>
      <c r="D7" s="138">
        <v>291975152.38999999</v>
      </c>
      <c r="E7" s="138">
        <v>4510000</v>
      </c>
      <c r="F7" s="138">
        <v>66266572.204961002</v>
      </c>
      <c r="G7" s="141">
        <v>1.5446519894185575E-2</v>
      </c>
      <c r="H7" s="142">
        <v>0.22695962879898338</v>
      </c>
    </row>
    <row r="8" spans="1:8" ht="13" customHeight="1" x14ac:dyDescent="0.3">
      <c r="A8" s="134" t="s">
        <v>55</v>
      </c>
      <c r="B8" s="138">
        <v>3</v>
      </c>
      <c r="C8" s="141">
        <v>0.42857142857142855</v>
      </c>
      <c r="D8" s="138">
        <v>113256017</v>
      </c>
      <c r="E8" s="138" t="s">
        <v>15</v>
      </c>
      <c r="F8" s="138">
        <v>28317709.510200001</v>
      </c>
      <c r="G8" s="141">
        <v>0</v>
      </c>
      <c r="H8" s="142">
        <v>0.25003271579116193</v>
      </c>
    </row>
    <row r="9" spans="1:8" ht="13" customHeight="1" x14ac:dyDescent="0.3">
      <c r="A9" s="134" t="s">
        <v>56</v>
      </c>
      <c r="B9" s="138">
        <v>39</v>
      </c>
      <c r="C9" s="141">
        <v>0.6964285714285714</v>
      </c>
      <c r="D9" s="138">
        <v>912706573.96000004</v>
      </c>
      <c r="E9" s="138">
        <v>54639530.038320005</v>
      </c>
      <c r="F9" s="138">
        <v>371194634.66364402</v>
      </c>
      <c r="G9" s="141">
        <v>5.9865384557550715E-2</v>
      </c>
      <c r="H9" s="142">
        <v>0.40669657177237761</v>
      </c>
    </row>
    <row r="10" spans="1:8" ht="13" customHeight="1" x14ac:dyDescent="0.3">
      <c r="A10" s="134" t="s">
        <v>57</v>
      </c>
      <c r="B10" s="138">
        <v>59</v>
      </c>
      <c r="C10" s="141">
        <v>0.68604651162790697</v>
      </c>
      <c r="D10" s="138">
        <v>654466186.9799999</v>
      </c>
      <c r="E10" s="138">
        <v>59726824.244973987</v>
      </c>
      <c r="F10" s="138">
        <v>258408228.57361001</v>
      </c>
      <c r="G10" s="141">
        <v>9.1260366743437585E-2</v>
      </c>
      <c r="H10" s="142">
        <v>0.39483816538486322</v>
      </c>
    </row>
    <row r="11" spans="1:8" s="30" customFormat="1" ht="13" customHeight="1" x14ac:dyDescent="0.3">
      <c r="A11" s="135" t="s">
        <v>11</v>
      </c>
      <c r="B11" s="143">
        <v>132</v>
      </c>
      <c r="C11" s="144">
        <v>0.31132075471698112</v>
      </c>
      <c r="D11" s="143">
        <v>3722050739.8499999</v>
      </c>
      <c r="E11" s="143">
        <v>133188287.65585399</v>
      </c>
      <c r="F11" s="143">
        <v>938286957.30990505</v>
      </c>
      <c r="G11" s="144">
        <v>3.5783576572419734E-2</v>
      </c>
      <c r="H11" s="142">
        <v>0.25208870670788286</v>
      </c>
    </row>
    <row r="12" spans="1:8" ht="15" customHeight="1" x14ac:dyDescent="0.3"/>
    <row r="13" spans="1:8" ht="15" customHeight="1" x14ac:dyDescent="0.3"/>
    <row r="14" spans="1:8" ht="15" customHeight="1" x14ac:dyDescent="0.3"/>
    <row r="16" spans="1:8" ht="15" customHeight="1" x14ac:dyDescent="0.3"/>
  </sheetData>
  <sheetProtection algorithmName="SHA-512" hashValue="vd+b0JEeLW1nB7dAcu+civ+agibq9jjnxjHmMIpEkQMM2SOnCeLqudTTm2ZIKSdRSstJLm/TQVE79pAM/JK+iA==" saltValue="i1WmupMOvY8ERs8GHEXZdQ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9">
    <tabColor rgb="FFFFC000"/>
    <pageSetUpPr fitToPage="1"/>
  </sheetPr>
  <dimension ref="A1:K27"/>
  <sheetViews>
    <sheetView zoomScaleNormal="100" workbookViewId="0">
      <selection sqref="A1:J1"/>
    </sheetView>
  </sheetViews>
  <sheetFormatPr baseColWidth="10" defaultColWidth="11.54296875" defaultRowHeight="13.5" x14ac:dyDescent="0.3"/>
  <cols>
    <col min="1" max="1" width="25.81640625" style="26" customWidth="1"/>
    <col min="2" max="8" width="12.81640625" style="26" customWidth="1"/>
    <col min="9" max="9" width="16.81640625" style="30" customWidth="1"/>
    <col min="10" max="10" width="12.81640625" style="26" customWidth="1"/>
    <col min="11" max="16384" width="11.54296875" style="26"/>
  </cols>
  <sheetData>
    <row r="1" spans="1:11" ht="18" customHeight="1" x14ac:dyDescent="0.3">
      <c r="A1" s="210" t="s">
        <v>249</v>
      </c>
      <c r="B1" s="207"/>
      <c r="C1" s="207"/>
      <c r="D1" s="207"/>
      <c r="E1" s="207"/>
      <c r="F1" s="207"/>
      <c r="G1" s="207"/>
      <c r="H1" s="207"/>
      <c r="I1" s="207"/>
      <c r="J1" s="211"/>
    </row>
    <row r="2" spans="1:11" ht="20.149999999999999" customHeight="1" x14ac:dyDescent="0.3">
      <c r="A2" s="55"/>
      <c r="B2" s="40"/>
      <c r="C2" s="40"/>
      <c r="D2" s="40"/>
      <c r="E2" s="40"/>
      <c r="F2" s="40"/>
      <c r="G2" s="40"/>
      <c r="H2" s="40"/>
      <c r="I2" s="40"/>
      <c r="J2" s="25" t="s">
        <v>64</v>
      </c>
    </row>
    <row r="3" spans="1:11" s="29" customFormat="1" ht="79.400000000000006" customHeight="1" x14ac:dyDescent="0.25">
      <c r="A3" s="86" t="s">
        <v>181</v>
      </c>
      <c r="B3" s="87" t="s">
        <v>58</v>
      </c>
      <c r="C3" s="87" t="s">
        <v>61</v>
      </c>
      <c r="D3" s="87" t="s">
        <v>60</v>
      </c>
      <c r="E3" s="87" t="s">
        <v>62</v>
      </c>
      <c r="F3" s="87" t="s">
        <v>63</v>
      </c>
      <c r="G3" s="42" t="s">
        <v>132</v>
      </c>
      <c r="H3" s="42" t="s">
        <v>133</v>
      </c>
      <c r="I3" s="42" t="s">
        <v>131</v>
      </c>
      <c r="J3" s="79" t="s">
        <v>11</v>
      </c>
    </row>
    <row r="4" spans="1:11" ht="18" customHeight="1" x14ac:dyDescent="0.3">
      <c r="A4" s="32" t="s">
        <v>27</v>
      </c>
      <c r="B4" s="80">
        <v>1</v>
      </c>
      <c r="C4" s="80">
        <v>21</v>
      </c>
      <c r="D4" s="80">
        <v>1</v>
      </c>
      <c r="E4" s="80">
        <v>5</v>
      </c>
      <c r="F4" s="80">
        <v>0</v>
      </c>
      <c r="G4" s="80">
        <v>3</v>
      </c>
      <c r="H4" s="80">
        <v>2</v>
      </c>
      <c r="I4" s="80">
        <v>2</v>
      </c>
      <c r="J4" s="91">
        <v>35</v>
      </c>
      <c r="K4" s="197"/>
    </row>
    <row r="5" spans="1:11" ht="18" customHeight="1" x14ac:dyDescent="0.3">
      <c r="A5" s="32" t="s">
        <v>29</v>
      </c>
      <c r="B5" s="92">
        <v>0</v>
      </c>
      <c r="C5" s="92">
        <v>9</v>
      </c>
      <c r="D5" s="92">
        <v>0</v>
      </c>
      <c r="E5" s="92">
        <v>1</v>
      </c>
      <c r="F5" s="92">
        <v>0</v>
      </c>
      <c r="G5" s="92">
        <v>1</v>
      </c>
      <c r="H5" s="92">
        <v>0</v>
      </c>
      <c r="I5" s="92">
        <v>0</v>
      </c>
      <c r="J5" s="93">
        <v>11</v>
      </c>
      <c r="K5" s="197"/>
    </row>
    <row r="6" spans="1:11" ht="18" customHeight="1" x14ac:dyDescent="0.3">
      <c r="A6" s="32" t="s">
        <v>41</v>
      </c>
      <c r="B6" s="92">
        <v>0</v>
      </c>
      <c r="C6" s="92">
        <v>2</v>
      </c>
      <c r="D6" s="92">
        <v>0</v>
      </c>
      <c r="E6" s="92">
        <v>1</v>
      </c>
      <c r="F6" s="92">
        <v>0</v>
      </c>
      <c r="G6" s="92">
        <v>2</v>
      </c>
      <c r="H6" s="92">
        <v>0</v>
      </c>
      <c r="I6" s="92">
        <v>0</v>
      </c>
      <c r="J6" s="93">
        <v>5</v>
      </c>
      <c r="K6" s="197"/>
    </row>
    <row r="7" spans="1:11" ht="18" customHeight="1" x14ac:dyDescent="0.3">
      <c r="A7" s="32" t="s">
        <v>86</v>
      </c>
      <c r="B7" s="92">
        <v>1</v>
      </c>
      <c r="C7" s="92">
        <v>8</v>
      </c>
      <c r="D7" s="92">
        <v>1</v>
      </c>
      <c r="E7" s="92">
        <v>3</v>
      </c>
      <c r="F7" s="92">
        <v>0</v>
      </c>
      <c r="G7" s="92">
        <v>1</v>
      </c>
      <c r="H7" s="92">
        <v>0</v>
      </c>
      <c r="I7" s="92">
        <v>3</v>
      </c>
      <c r="J7" s="93">
        <v>17</v>
      </c>
      <c r="K7" s="197"/>
    </row>
    <row r="8" spans="1:11" ht="18" customHeight="1" x14ac:dyDescent="0.3">
      <c r="A8" s="32" t="s">
        <v>28</v>
      </c>
      <c r="B8" s="92">
        <v>2</v>
      </c>
      <c r="C8" s="92">
        <v>4</v>
      </c>
      <c r="D8" s="92">
        <v>0</v>
      </c>
      <c r="E8" s="92">
        <v>0</v>
      </c>
      <c r="F8" s="92">
        <v>0</v>
      </c>
      <c r="G8" s="92">
        <v>0</v>
      </c>
      <c r="H8" s="92">
        <v>3</v>
      </c>
      <c r="I8" s="92">
        <v>0</v>
      </c>
      <c r="J8" s="93">
        <v>9</v>
      </c>
      <c r="K8" s="197"/>
    </row>
    <row r="9" spans="1:11" ht="18" customHeight="1" x14ac:dyDescent="0.3">
      <c r="A9" s="32" t="s">
        <v>88</v>
      </c>
      <c r="B9" s="92">
        <v>0</v>
      </c>
      <c r="C9" s="92">
        <v>0</v>
      </c>
      <c r="D9" s="92">
        <v>0</v>
      </c>
      <c r="E9" s="92">
        <v>1</v>
      </c>
      <c r="F9" s="92">
        <v>0</v>
      </c>
      <c r="G9" s="92">
        <v>0</v>
      </c>
      <c r="H9" s="92">
        <v>1</v>
      </c>
      <c r="I9" s="92">
        <v>0</v>
      </c>
      <c r="J9" s="93">
        <v>2</v>
      </c>
      <c r="K9" s="197"/>
    </row>
    <row r="10" spans="1:11" ht="18" customHeight="1" x14ac:dyDescent="0.3">
      <c r="A10" s="32" t="s">
        <v>89</v>
      </c>
      <c r="B10" s="92">
        <v>2</v>
      </c>
      <c r="C10" s="92">
        <v>2</v>
      </c>
      <c r="D10" s="92">
        <v>0</v>
      </c>
      <c r="E10" s="92">
        <v>0</v>
      </c>
      <c r="F10" s="92">
        <v>0</v>
      </c>
      <c r="G10" s="92">
        <v>1</v>
      </c>
      <c r="H10" s="92">
        <v>1</v>
      </c>
      <c r="I10" s="92">
        <v>1</v>
      </c>
      <c r="J10" s="93">
        <v>7</v>
      </c>
      <c r="K10" s="197"/>
    </row>
    <row r="11" spans="1:11" ht="18" customHeight="1" x14ac:dyDescent="0.3">
      <c r="A11" s="32" t="s">
        <v>44</v>
      </c>
      <c r="B11" s="92">
        <v>1</v>
      </c>
      <c r="C11" s="92">
        <v>0</v>
      </c>
      <c r="D11" s="92">
        <v>0</v>
      </c>
      <c r="E11" s="92">
        <v>2</v>
      </c>
      <c r="F11" s="92">
        <v>0</v>
      </c>
      <c r="G11" s="92">
        <v>0</v>
      </c>
      <c r="H11" s="92">
        <v>0</v>
      </c>
      <c r="I11" s="92">
        <v>0</v>
      </c>
      <c r="J11" s="93">
        <v>3</v>
      </c>
      <c r="K11" s="197"/>
    </row>
    <row r="12" spans="1:11" ht="18" customHeight="1" x14ac:dyDescent="0.3">
      <c r="A12" s="32" t="s">
        <v>39</v>
      </c>
      <c r="B12" s="92">
        <v>5</v>
      </c>
      <c r="C12" s="92">
        <v>60</v>
      </c>
      <c r="D12" s="92">
        <v>10</v>
      </c>
      <c r="E12" s="92">
        <v>7</v>
      </c>
      <c r="F12" s="92">
        <v>1</v>
      </c>
      <c r="G12" s="92">
        <v>16</v>
      </c>
      <c r="H12" s="92">
        <v>3</v>
      </c>
      <c r="I12" s="92">
        <v>9</v>
      </c>
      <c r="J12" s="93">
        <v>111</v>
      </c>
      <c r="K12" s="197"/>
    </row>
    <row r="13" spans="1:11" ht="18" customHeight="1" x14ac:dyDescent="0.3">
      <c r="A13" s="32" t="s">
        <v>92</v>
      </c>
      <c r="B13" s="92">
        <v>0</v>
      </c>
      <c r="C13" s="92">
        <v>9</v>
      </c>
      <c r="D13" s="92">
        <v>1</v>
      </c>
      <c r="E13" s="92">
        <v>2</v>
      </c>
      <c r="F13" s="92">
        <v>0</v>
      </c>
      <c r="G13" s="92">
        <v>7</v>
      </c>
      <c r="H13" s="92">
        <v>0</v>
      </c>
      <c r="I13" s="92">
        <v>1</v>
      </c>
      <c r="J13" s="93">
        <v>20</v>
      </c>
      <c r="K13" s="197"/>
    </row>
    <row r="14" spans="1:11" ht="18" customHeight="1" x14ac:dyDescent="0.3">
      <c r="A14" s="32" t="s">
        <v>93</v>
      </c>
      <c r="B14" s="92">
        <v>0</v>
      </c>
      <c r="C14" s="92">
        <v>11</v>
      </c>
      <c r="D14" s="92">
        <v>2</v>
      </c>
      <c r="E14" s="92">
        <v>1</v>
      </c>
      <c r="F14" s="92">
        <v>0</v>
      </c>
      <c r="G14" s="92">
        <v>2</v>
      </c>
      <c r="H14" s="92">
        <v>1</v>
      </c>
      <c r="I14" s="92">
        <v>3</v>
      </c>
      <c r="J14" s="93">
        <v>20</v>
      </c>
      <c r="K14" s="197"/>
    </row>
    <row r="15" spans="1:11" ht="18" customHeight="1" x14ac:dyDescent="0.3">
      <c r="A15" s="32" t="s">
        <v>82</v>
      </c>
      <c r="B15" s="92">
        <v>2</v>
      </c>
      <c r="C15" s="92">
        <v>13</v>
      </c>
      <c r="D15" s="92">
        <v>0</v>
      </c>
      <c r="E15" s="92">
        <v>2</v>
      </c>
      <c r="F15" s="92">
        <v>0</v>
      </c>
      <c r="G15" s="92">
        <v>1</v>
      </c>
      <c r="H15" s="92">
        <v>1</v>
      </c>
      <c r="I15" s="92">
        <v>0</v>
      </c>
      <c r="J15" s="93">
        <v>19</v>
      </c>
      <c r="K15" s="197"/>
    </row>
    <row r="16" spans="1:11" ht="18" customHeight="1" x14ac:dyDescent="0.3">
      <c r="A16" s="32" t="s">
        <v>31</v>
      </c>
      <c r="B16" s="92">
        <v>0</v>
      </c>
      <c r="C16" s="92">
        <v>4</v>
      </c>
      <c r="D16" s="92">
        <v>0</v>
      </c>
      <c r="E16" s="92">
        <v>0</v>
      </c>
      <c r="F16" s="92">
        <v>0</v>
      </c>
      <c r="G16" s="92">
        <v>1</v>
      </c>
      <c r="H16" s="92">
        <v>2</v>
      </c>
      <c r="I16" s="92">
        <v>0</v>
      </c>
      <c r="J16" s="93">
        <v>7</v>
      </c>
      <c r="K16" s="197"/>
    </row>
    <row r="17" spans="1:11" ht="18" customHeight="1" x14ac:dyDescent="0.3">
      <c r="A17" s="32" t="s">
        <v>33</v>
      </c>
      <c r="B17" s="92">
        <v>0</v>
      </c>
      <c r="C17" s="92">
        <v>3</v>
      </c>
      <c r="D17" s="92">
        <v>0</v>
      </c>
      <c r="E17" s="92">
        <v>0</v>
      </c>
      <c r="F17" s="92">
        <v>1</v>
      </c>
      <c r="G17" s="92">
        <v>0</v>
      </c>
      <c r="H17" s="92">
        <v>1</v>
      </c>
      <c r="I17" s="92">
        <v>0</v>
      </c>
      <c r="J17" s="93">
        <v>5</v>
      </c>
      <c r="K17" s="197"/>
    </row>
    <row r="18" spans="1:11" ht="18" customHeight="1" x14ac:dyDescent="0.3">
      <c r="A18" s="32" t="s">
        <v>157</v>
      </c>
      <c r="B18" s="92">
        <v>1</v>
      </c>
      <c r="C18" s="92">
        <v>4</v>
      </c>
      <c r="D18" s="92">
        <v>0</v>
      </c>
      <c r="E18" s="92">
        <v>1</v>
      </c>
      <c r="F18" s="92">
        <v>0</v>
      </c>
      <c r="G18" s="92">
        <v>2</v>
      </c>
      <c r="H18" s="92">
        <v>0</v>
      </c>
      <c r="I18" s="92">
        <v>0</v>
      </c>
      <c r="J18" s="93">
        <v>8</v>
      </c>
      <c r="K18" s="197"/>
    </row>
    <row r="19" spans="1:11" ht="18" customHeight="1" x14ac:dyDescent="0.3">
      <c r="A19" s="32" t="s">
        <v>34</v>
      </c>
      <c r="B19" s="92">
        <v>0</v>
      </c>
      <c r="C19" s="92">
        <v>2</v>
      </c>
      <c r="D19" s="92">
        <v>0</v>
      </c>
      <c r="E19" s="92">
        <v>0</v>
      </c>
      <c r="F19" s="92">
        <v>0</v>
      </c>
      <c r="G19" s="92">
        <v>0</v>
      </c>
      <c r="H19" s="92">
        <v>0</v>
      </c>
      <c r="I19" s="92">
        <v>0</v>
      </c>
      <c r="J19" s="93">
        <v>2</v>
      </c>
      <c r="K19" s="197"/>
    </row>
    <row r="20" spans="1:11" ht="18" customHeight="1" x14ac:dyDescent="0.3">
      <c r="A20" s="32" t="s">
        <v>35</v>
      </c>
      <c r="B20" s="92">
        <v>0</v>
      </c>
      <c r="C20" s="92">
        <v>18</v>
      </c>
      <c r="D20" s="92">
        <v>0</v>
      </c>
      <c r="E20" s="92">
        <v>5</v>
      </c>
      <c r="F20" s="92">
        <v>0</v>
      </c>
      <c r="G20" s="92">
        <v>0</v>
      </c>
      <c r="H20" s="92">
        <v>1</v>
      </c>
      <c r="I20" s="92">
        <v>1</v>
      </c>
      <c r="J20" s="93">
        <v>25</v>
      </c>
      <c r="K20" s="197"/>
    </row>
    <row r="21" spans="1:11" ht="18" customHeight="1" x14ac:dyDescent="0.3">
      <c r="A21" s="32" t="s">
        <v>98</v>
      </c>
      <c r="B21" s="92">
        <v>0</v>
      </c>
      <c r="C21" s="92">
        <v>0</v>
      </c>
      <c r="D21" s="92">
        <v>0</v>
      </c>
      <c r="E21" s="92">
        <v>1</v>
      </c>
      <c r="F21" s="92">
        <v>0</v>
      </c>
      <c r="G21" s="92">
        <v>0</v>
      </c>
      <c r="H21" s="92">
        <v>0</v>
      </c>
      <c r="I21" s="92">
        <v>0</v>
      </c>
      <c r="J21" s="93">
        <v>1</v>
      </c>
      <c r="K21" s="197"/>
    </row>
    <row r="22" spans="1:11" ht="18" customHeight="1" x14ac:dyDescent="0.3">
      <c r="A22" s="32" t="s">
        <v>99</v>
      </c>
      <c r="B22" s="92">
        <v>0</v>
      </c>
      <c r="C22" s="92">
        <v>0</v>
      </c>
      <c r="D22" s="92">
        <v>0</v>
      </c>
      <c r="E22" s="92">
        <v>1</v>
      </c>
      <c r="F22" s="92">
        <v>0</v>
      </c>
      <c r="G22" s="92">
        <v>0</v>
      </c>
      <c r="H22" s="92">
        <v>0</v>
      </c>
      <c r="I22" s="92">
        <v>0</v>
      </c>
      <c r="J22" s="93">
        <v>1</v>
      </c>
      <c r="K22" s="197"/>
    </row>
    <row r="23" spans="1:11" ht="18" customHeight="1" x14ac:dyDescent="0.3">
      <c r="A23" s="32" t="s">
        <v>25</v>
      </c>
      <c r="B23" s="92">
        <v>0</v>
      </c>
      <c r="C23" s="92">
        <v>1</v>
      </c>
      <c r="D23" s="92">
        <v>3</v>
      </c>
      <c r="E23" s="92">
        <v>0</v>
      </c>
      <c r="F23" s="92">
        <v>0</v>
      </c>
      <c r="G23" s="92">
        <v>1</v>
      </c>
      <c r="H23" s="92">
        <v>0</v>
      </c>
      <c r="I23" s="92">
        <v>2</v>
      </c>
      <c r="J23" s="93">
        <v>7</v>
      </c>
      <c r="K23" s="197"/>
    </row>
    <row r="24" spans="1:11" s="30" customFormat="1" ht="18" customHeight="1" x14ac:dyDescent="0.3">
      <c r="A24" s="33" t="s">
        <v>11</v>
      </c>
      <c r="B24" s="94">
        <v>15</v>
      </c>
      <c r="C24" s="94">
        <v>171</v>
      </c>
      <c r="D24" s="94">
        <v>18</v>
      </c>
      <c r="E24" s="94">
        <v>33</v>
      </c>
      <c r="F24" s="94">
        <v>2</v>
      </c>
      <c r="G24" s="94">
        <v>38</v>
      </c>
      <c r="H24" s="94">
        <v>16</v>
      </c>
      <c r="I24" s="94">
        <v>22</v>
      </c>
      <c r="J24" s="93">
        <v>315</v>
      </c>
      <c r="K24" s="197"/>
    </row>
    <row r="25" spans="1:11" ht="15" customHeight="1" x14ac:dyDescent="0.3"/>
    <row r="26" spans="1:11" ht="15" customHeight="1" x14ac:dyDescent="0.3"/>
    <row r="27" spans="1:11" ht="15" customHeight="1" x14ac:dyDescent="0.3"/>
  </sheetData>
  <sheetProtection algorithmName="SHA-512" hashValue="K3Sib8O0RbC+WNbbl+M6384g0wiU7naNC33XuWudX2+AutuNxmsqZdl3pjD1ez+++XUjH/Rn6qaF0V8mFU1org==" saltValue="pWBrgYn2nzoYJwFVyega7w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0">
    <tabColor rgb="FFFFC000"/>
    <pageSetUpPr fitToPage="1"/>
  </sheetPr>
  <dimension ref="A1:J27"/>
  <sheetViews>
    <sheetView showGridLines="0" zoomScaleNormal="100" workbookViewId="0">
      <selection sqref="A1:J1"/>
    </sheetView>
  </sheetViews>
  <sheetFormatPr baseColWidth="10" defaultColWidth="11.54296875" defaultRowHeight="14.5" x14ac:dyDescent="0.4"/>
  <cols>
    <col min="1" max="1" width="25.81640625" style="3" customWidth="1"/>
    <col min="2" max="8" width="10.81640625" style="3" customWidth="1"/>
    <col min="9" max="9" width="10.81640625" style="5" customWidth="1"/>
    <col min="10" max="10" width="10.81640625" style="3" customWidth="1"/>
    <col min="11" max="16384" width="11.54296875" style="3"/>
  </cols>
  <sheetData>
    <row r="1" spans="1:10" ht="31.5" customHeight="1" x14ac:dyDescent="0.4">
      <c r="A1" s="198" t="s">
        <v>134</v>
      </c>
      <c r="B1" s="212"/>
      <c r="C1" s="212"/>
      <c r="D1" s="212"/>
      <c r="E1" s="212"/>
      <c r="F1" s="212"/>
      <c r="G1" s="212"/>
      <c r="H1" s="212"/>
      <c r="I1" s="212"/>
      <c r="J1" s="212"/>
    </row>
    <row r="2" spans="1:10" ht="20.149999999999999" customHeight="1" x14ac:dyDescent="0.4">
      <c r="A2" s="23"/>
      <c r="B2" s="24"/>
      <c r="C2" s="24"/>
      <c r="D2" s="24"/>
      <c r="E2" s="24"/>
      <c r="F2" s="24"/>
      <c r="G2" s="24"/>
      <c r="H2" s="24"/>
      <c r="I2" s="24"/>
      <c r="J2" s="7" t="s">
        <v>65</v>
      </c>
    </row>
    <row r="3" spans="1:10" s="4" customFormat="1" ht="64.5" customHeight="1" x14ac:dyDescent="0.25">
      <c r="A3" s="66" t="s">
        <v>180</v>
      </c>
      <c r="B3" s="71" t="s">
        <v>58</v>
      </c>
      <c r="C3" s="71" t="s">
        <v>61</v>
      </c>
      <c r="D3" s="71" t="s">
        <v>60</v>
      </c>
      <c r="E3" s="71" t="s">
        <v>62</v>
      </c>
      <c r="F3" s="71" t="s">
        <v>63</v>
      </c>
      <c r="G3" s="41" t="s">
        <v>132</v>
      </c>
      <c r="H3" s="41" t="s">
        <v>133</v>
      </c>
      <c r="I3" s="41" t="s">
        <v>131</v>
      </c>
      <c r="J3" s="72" t="s">
        <v>11</v>
      </c>
    </row>
    <row r="4" spans="1:10" ht="16" customHeight="1" x14ac:dyDescent="0.4">
      <c r="A4" s="48" t="s">
        <v>27</v>
      </c>
      <c r="B4" s="50">
        <v>2.8571428571428572</v>
      </c>
      <c r="C4" s="50">
        <v>60</v>
      </c>
      <c r="D4" s="50">
        <v>2.8571428571428572</v>
      </c>
      <c r="E4" s="50">
        <v>14.285714285714285</v>
      </c>
      <c r="F4" s="50">
        <v>0</v>
      </c>
      <c r="G4" s="50">
        <v>8.5714285714285712</v>
      </c>
      <c r="H4" s="50">
        <v>5.7142857142857144</v>
      </c>
      <c r="I4" s="50">
        <v>5.7142857142857144</v>
      </c>
      <c r="J4" s="51">
        <v>100</v>
      </c>
    </row>
    <row r="5" spans="1:10" ht="16" customHeight="1" x14ac:dyDescent="0.4">
      <c r="A5" s="48" t="s">
        <v>29</v>
      </c>
      <c r="B5" s="52">
        <v>0</v>
      </c>
      <c r="C5" s="52">
        <v>81.818181818181827</v>
      </c>
      <c r="D5" s="52">
        <v>0</v>
      </c>
      <c r="E5" s="52">
        <v>9.0909090909090917</v>
      </c>
      <c r="F5" s="52">
        <v>0</v>
      </c>
      <c r="G5" s="52">
        <v>9.0909090909090917</v>
      </c>
      <c r="H5" s="52">
        <v>0</v>
      </c>
      <c r="I5" s="52">
        <v>0</v>
      </c>
      <c r="J5" s="53">
        <v>100</v>
      </c>
    </row>
    <row r="6" spans="1:10" ht="16" customHeight="1" x14ac:dyDescent="0.4">
      <c r="A6" s="48" t="s">
        <v>41</v>
      </c>
      <c r="B6" s="52">
        <v>0</v>
      </c>
      <c r="C6" s="52">
        <v>40</v>
      </c>
      <c r="D6" s="52">
        <v>0</v>
      </c>
      <c r="E6" s="52">
        <v>20</v>
      </c>
      <c r="F6" s="52">
        <v>0</v>
      </c>
      <c r="G6" s="52">
        <v>40</v>
      </c>
      <c r="H6" s="52">
        <v>0</v>
      </c>
      <c r="I6" s="52">
        <v>0</v>
      </c>
      <c r="J6" s="53">
        <v>100</v>
      </c>
    </row>
    <row r="7" spans="1:10" ht="16" customHeight="1" x14ac:dyDescent="0.4">
      <c r="A7" s="48" t="s">
        <v>86</v>
      </c>
      <c r="B7" s="52">
        <v>5.8823529411764701</v>
      </c>
      <c r="C7" s="52">
        <v>47.058823529411761</v>
      </c>
      <c r="D7" s="52">
        <v>5.8823529411764701</v>
      </c>
      <c r="E7" s="52">
        <v>17.647058823529413</v>
      </c>
      <c r="F7" s="52">
        <v>0</v>
      </c>
      <c r="G7" s="52">
        <v>5.8823529411764701</v>
      </c>
      <c r="H7" s="52">
        <v>0</v>
      </c>
      <c r="I7" s="52">
        <v>17.647058823529413</v>
      </c>
      <c r="J7" s="53">
        <v>100</v>
      </c>
    </row>
    <row r="8" spans="1:10" ht="16" customHeight="1" x14ac:dyDescent="0.4">
      <c r="A8" s="48" t="s">
        <v>28</v>
      </c>
      <c r="B8" s="52">
        <v>22.222222222222221</v>
      </c>
      <c r="C8" s="52">
        <v>44.444444444444443</v>
      </c>
      <c r="D8" s="52">
        <v>0</v>
      </c>
      <c r="E8" s="52">
        <v>0</v>
      </c>
      <c r="F8" s="52">
        <v>0</v>
      </c>
      <c r="G8" s="52">
        <v>0</v>
      </c>
      <c r="H8" s="52">
        <v>33.333333333333329</v>
      </c>
      <c r="I8" s="52">
        <v>0</v>
      </c>
      <c r="J8" s="53">
        <v>100</v>
      </c>
    </row>
    <row r="9" spans="1:10" ht="16" customHeight="1" x14ac:dyDescent="0.4">
      <c r="A9" s="48" t="s">
        <v>88</v>
      </c>
      <c r="B9" s="52">
        <v>0</v>
      </c>
      <c r="C9" s="52">
        <v>0</v>
      </c>
      <c r="D9" s="52">
        <v>0</v>
      </c>
      <c r="E9" s="52">
        <v>50</v>
      </c>
      <c r="F9" s="52">
        <v>0</v>
      </c>
      <c r="G9" s="52">
        <v>0</v>
      </c>
      <c r="H9" s="52">
        <v>50</v>
      </c>
      <c r="I9" s="52">
        <v>0</v>
      </c>
      <c r="J9" s="53">
        <v>100</v>
      </c>
    </row>
    <row r="10" spans="1:10" ht="16" customHeight="1" x14ac:dyDescent="0.4">
      <c r="A10" s="48" t="s">
        <v>89</v>
      </c>
      <c r="B10" s="52">
        <v>28.571428571428569</v>
      </c>
      <c r="C10" s="52">
        <v>28.571428571428569</v>
      </c>
      <c r="D10" s="52">
        <v>0</v>
      </c>
      <c r="E10" s="52">
        <v>0</v>
      </c>
      <c r="F10" s="52">
        <v>0</v>
      </c>
      <c r="G10" s="52">
        <v>14.285714285714285</v>
      </c>
      <c r="H10" s="52">
        <v>14.285714285714285</v>
      </c>
      <c r="I10" s="52">
        <v>14.285714285714285</v>
      </c>
      <c r="J10" s="53">
        <v>100</v>
      </c>
    </row>
    <row r="11" spans="1:10" ht="16" customHeight="1" x14ac:dyDescent="0.4">
      <c r="A11" s="48" t="s">
        <v>44</v>
      </c>
      <c r="B11" s="52">
        <v>33.333333333333329</v>
      </c>
      <c r="C11" s="52">
        <v>0</v>
      </c>
      <c r="D11" s="52">
        <v>0</v>
      </c>
      <c r="E11" s="52">
        <v>66.666666666666657</v>
      </c>
      <c r="F11" s="52">
        <v>0</v>
      </c>
      <c r="G11" s="52">
        <v>0</v>
      </c>
      <c r="H11" s="52">
        <v>0</v>
      </c>
      <c r="I11" s="52">
        <v>0</v>
      </c>
      <c r="J11" s="53">
        <v>100</v>
      </c>
    </row>
    <row r="12" spans="1:10" ht="16" customHeight="1" x14ac:dyDescent="0.4">
      <c r="A12" s="48" t="s">
        <v>39</v>
      </c>
      <c r="B12" s="52">
        <v>4.5045045045045047</v>
      </c>
      <c r="C12" s="52">
        <v>54.054054054054056</v>
      </c>
      <c r="D12" s="52">
        <v>9.0090090090090094</v>
      </c>
      <c r="E12" s="52">
        <v>6.3063063063063058</v>
      </c>
      <c r="F12" s="52">
        <v>0.90090090090090091</v>
      </c>
      <c r="G12" s="52">
        <v>14.414414414414415</v>
      </c>
      <c r="H12" s="52">
        <v>2.7027027027027026</v>
      </c>
      <c r="I12" s="52">
        <v>8.1081081081081088</v>
      </c>
      <c r="J12" s="53">
        <v>100</v>
      </c>
    </row>
    <row r="13" spans="1:10" ht="16" customHeight="1" x14ac:dyDescent="0.4">
      <c r="A13" s="48" t="s">
        <v>92</v>
      </c>
      <c r="B13" s="52">
        <v>0</v>
      </c>
      <c r="C13" s="52">
        <v>45</v>
      </c>
      <c r="D13" s="52">
        <v>5</v>
      </c>
      <c r="E13" s="52">
        <v>10</v>
      </c>
      <c r="F13" s="52">
        <v>0</v>
      </c>
      <c r="G13" s="52">
        <v>35</v>
      </c>
      <c r="H13" s="52">
        <v>0</v>
      </c>
      <c r="I13" s="52">
        <v>0</v>
      </c>
      <c r="J13" s="53">
        <v>100</v>
      </c>
    </row>
    <row r="14" spans="1:10" ht="16" customHeight="1" x14ac:dyDescent="0.4">
      <c r="A14" s="48" t="s">
        <v>93</v>
      </c>
      <c r="B14" s="52">
        <v>0</v>
      </c>
      <c r="C14" s="52">
        <v>55.000000000000007</v>
      </c>
      <c r="D14" s="52">
        <v>10</v>
      </c>
      <c r="E14" s="52">
        <v>5</v>
      </c>
      <c r="F14" s="52">
        <v>0</v>
      </c>
      <c r="G14" s="52">
        <v>10</v>
      </c>
      <c r="H14" s="52">
        <v>5</v>
      </c>
      <c r="I14" s="52">
        <v>15</v>
      </c>
      <c r="J14" s="53">
        <v>100</v>
      </c>
    </row>
    <row r="15" spans="1:10" ht="16" customHeight="1" x14ac:dyDescent="0.4">
      <c r="A15" s="48" t="s">
        <v>82</v>
      </c>
      <c r="B15" s="52">
        <v>10.526315789473683</v>
      </c>
      <c r="C15" s="52">
        <v>68.421052631578945</v>
      </c>
      <c r="D15" s="52">
        <v>0</v>
      </c>
      <c r="E15" s="52">
        <v>10.526315789473683</v>
      </c>
      <c r="F15" s="52">
        <v>0</v>
      </c>
      <c r="G15" s="52">
        <v>5.2631578947368416</v>
      </c>
      <c r="H15" s="52">
        <v>5.2631578947368416</v>
      </c>
      <c r="I15" s="52">
        <v>0</v>
      </c>
      <c r="J15" s="53">
        <v>100</v>
      </c>
    </row>
    <row r="16" spans="1:10" ht="16" customHeight="1" x14ac:dyDescent="0.4">
      <c r="A16" s="48" t="s">
        <v>31</v>
      </c>
      <c r="B16" s="52">
        <v>0</v>
      </c>
      <c r="C16" s="52">
        <v>57.142857142857139</v>
      </c>
      <c r="D16" s="52">
        <v>0</v>
      </c>
      <c r="E16" s="52">
        <v>0</v>
      </c>
      <c r="F16" s="52">
        <v>0</v>
      </c>
      <c r="G16" s="52">
        <v>14.285714285714285</v>
      </c>
      <c r="H16" s="52">
        <v>28.571428571428569</v>
      </c>
      <c r="I16" s="52">
        <v>0</v>
      </c>
      <c r="J16" s="53">
        <v>100</v>
      </c>
    </row>
    <row r="17" spans="1:10" ht="16" customHeight="1" x14ac:dyDescent="0.4">
      <c r="A17" s="48" t="s">
        <v>33</v>
      </c>
      <c r="B17" s="52">
        <v>0</v>
      </c>
      <c r="C17" s="52">
        <v>60</v>
      </c>
      <c r="D17" s="52">
        <v>0</v>
      </c>
      <c r="E17" s="52">
        <v>0</v>
      </c>
      <c r="F17" s="52">
        <v>20</v>
      </c>
      <c r="G17" s="52">
        <v>0</v>
      </c>
      <c r="H17" s="52">
        <v>20</v>
      </c>
      <c r="I17" s="52">
        <v>0</v>
      </c>
      <c r="J17" s="53">
        <v>100</v>
      </c>
    </row>
    <row r="18" spans="1:10" ht="16" customHeight="1" x14ac:dyDescent="0.4">
      <c r="A18" s="48" t="s">
        <v>162</v>
      </c>
      <c r="B18" s="52">
        <v>12.5</v>
      </c>
      <c r="C18" s="52">
        <v>50</v>
      </c>
      <c r="D18" s="52">
        <v>0</v>
      </c>
      <c r="E18" s="52">
        <v>12.5</v>
      </c>
      <c r="F18" s="52">
        <v>0</v>
      </c>
      <c r="G18" s="52">
        <v>25</v>
      </c>
      <c r="H18" s="52">
        <v>0</v>
      </c>
      <c r="I18" s="52">
        <v>0</v>
      </c>
      <c r="J18" s="53">
        <v>100</v>
      </c>
    </row>
    <row r="19" spans="1:10" ht="16" customHeight="1" x14ac:dyDescent="0.4">
      <c r="A19" s="48" t="s">
        <v>34</v>
      </c>
      <c r="B19" s="52">
        <v>0</v>
      </c>
      <c r="C19" s="52">
        <v>100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3">
        <v>100</v>
      </c>
    </row>
    <row r="20" spans="1:10" ht="16" customHeight="1" x14ac:dyDescent="0.4">
      <c r="A20" s="48" t="s">
        <v>35</v>
      </c>
      <c r="B20" s="52">
        <v>0</v>
      </c>
      <c r="C20" s="52">
        <v>72</v>
      </c>
      <c r="D20" s="52">
        <v>0</v>
      </c>
      <c r="E20" s="52">
        <v>20</v>
      </c>
      <c r="F20" s="52">
        <v>0</v>
      </c>
      <c r="G20" s="52">
        <v>0</v>
      </c>
      <c r="H20" s="52">
        <v>4</v>
      </c>
      <c r="I20" s="52">
        <v>4</v>
      </c>
      <c r="J20" s="53">
        <v>100</v>
      </c>
    </row>
    <row r="21" spans="1:10" ht="16" customHeight="1" x14ac:dyDescent="0.4">
      <c r="A21" s="48" t="s">
        <v>98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2">
        <v>0</v>
      </c>
      <c r="H21" s="52">
        <v>0</v>
      </c>
      <c r="I21" s="52">
        <v>0</v>
      </c>
      <c r="J21" s="53">
        <v>100</v>
      </c>
    </row>
    <row r="22" spans="1:10" ht="16" customHeight="1" x14ac:dyDescent="0.4">
      <c r="A22" s="48" t="s">
        <v>99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2">
        <v>0</v>
      </c>
      <c r="H22" s="52">
        <v>0</v>
      </c>
      <c r="I22" s="52">
        <v>0</v>
      </c>
      <c r="J22" s="53">
        <v>100</v>
      </c>
    </row>
    <row r="23" spans="1:10" ht="16" customHeight="1" x14ac:dyDescent="0.4">
      <c r="A23" s="48" t="s">
        <v>25</v>
      </c>
      <c r="B23" s="52">
        <v>0</v>
      </c>
      <c r="C23" s="52">
        <v>14.285714285714285</v>
      </c>
      <c r="D23" s="52">
        <v>42.857142857142854</v>
      </c>
      <c r="E23" s="52">
        <v>0</v>
      </c>
      <c r="F23" s="52">
        <v>0</v>
      </c>
      <c r="G23" s="52">
        <v>14.285714285714285</v>
      </c>
      <c r="H23" s="52">
        <v>0</v>
      </c>
      <c r="I23" s="52">
        <v>14.285714285714285</v>
      </c>
      <c r="J23" s="53">
        <v>100</v>
      </c>
    </row>
    <row r="24" spans="1:10" s="5" customFormat="1" ht="16" customHeight="1" x14ac:dyDescent="0.4">
      <c r="A24" s="49" t="s">
        <v>11</v>
      </c>
      <c r="B24" s="54">
        <v>4.7619047619047619</v>
      </c>
      <c r="C24" s="54">
        <v>54.285714285714285</v>
      </c>
      <c r="D24" s="54">
        <v>5.7142857142857144</v>
      </c>
      <c r="E24" s="54">
        <v>10.476190476190476</v>
      </c>
      <c r="F24" s="54">
        <v>0.63492063492063489</v>
      </c>
      <c r="G24" s="54">
        <v>12.063492063492063</v>
      </c>
      <c r="H24" s="54">
        <v>5.0793650793650791</v>
      </c>
      <c r="I24" s="54">
        <v>6.3492063492063489</v>
      </c>
      <c r="J24" s="53">
        <v>100</v>
      </c>
    </row>
    <row r="25" spans="1:10" ht="15" customHeight="1" x14ac:dyDescent="0.4"/>
    <row r="26" spans="1:10" ht="15" customHeight="1" x14ac:dyDescent="0.4"/>
    <row r="27" spans="1:10" ht="15" customHeight="1" x14ac:dyDescent="0.4"/>
  </sheetData>
  <sheetProtection algorithmName="SHA-512" hashValue="Yp9fZ4WwGB9kl18d0T6HeEBg5GXjroS1RdCPhj3FD+CWijMQkIBEGMF4pokY59Cjbzw+NIY/inyOxTEq1O0Ldw==" saltValue="FiNG2w82B9fttX74Z6yn8g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1">
    <tabColor theme="6" tint="-0.249977111117893"/>
  </sheetPr>
  <dimension ref="A1:M7"/>
  <sheetViews>
    <sheetView zoomScale="120" zoomScaleNormal="120" workbookViewId="0">
      <selection sqref="A1:G1"/>
    </sheetView>
  </sheetViews>
  <sheetFormatPr baseColWidth="10" defaultColWidth="11.54296875" defaultRowHeight="15.5" x14ac:dyDescent="0.4"/>
  <cols>
    <col min="1" max="2" width="11.54296875" style="6" customWidth="1"/>
    <col min="3" max="6" width="11.54296875" style="6"/>
    <col min="7" max="7" width="19.81640625" style="6" customWidth="1"/>
    <col min="8" max="10" width="11.54296875" style="6"/>
    <col min="11" max="13" width="11.54296875" style="6" customWidth="1"/>
    <col min="14" max="16384" width="11.54296875" style="6"/>
  </cols>
  <sheetData>
    <row r="1" spans="1:13" ht="32.25" customHeight="1" x14ac:dyDescent="0.4">
      <c r="A1" s="204" t="s">
        <v>135</v>
      </c>
      <c r="B1" s="212"/>
      <c r="C1" s="212"/>
      <c r="D1" s="212"/>
      <c r="E1" s="212"/>
      <c r="F1" s="212"/>
      <c r="G1" s="212"/>
      <c r="K1" s="2"/>
      <c r="L1" s="2"/>
      <c r="M1" s="2"/>
    </row>
    <row r="2" spans="1:13" ht="14.5" customHeight="1" x14ac:dyDescent="0.4">
      <c r="G2" s="7" t="s">
        <v>64</v>
      </c>
      <c r="K2" s="1"/>
      <c r="L2" s="1"/>
      <c r="M2" s="1"/>
    </row>
    <row r="3" spans="1:13" x14ac:dyDescent="0.4">
      <c r="A3" s="8"/>
      <c r="B3" s="8"/>
      <c r="C3" s="8"/>
      <c r="D3" s="8"/>
      <c r="E3" s="8"/>
      <c r="F3" s="8"/>
      <c r="G3" s="8"/>
      <c r="L3" s="10"/>
    </row>
    <row r="4" spans="1:13" x14ac:dyDescent="0.4">
      <c r="L4" s="10"/>
    </row>
    <row r="5" spans="1:13" x14ac:dyDescent="0.4">
      <c r="L5" s="10"/>
    </row>
    <row r="6" spans="1:13" x14ac:dyDescent="0.4">
      <c r="L6" s="10"/>
    </row>
    <row r="7" spans="1:13" x14ac:dyDescent="0.4">
      <c r="L7" s="10"/>
    </row>
  </sheetData>
  <sheetProtection algorithmName="SHA-512" hashValue="z7om0eLluAUpi5RBwKggY8aeH4mNUy41scJMuzyipcf6cuMt9J/2TjkiTug8bsvn9U/dM8soJFGaTImrIrzpxw==" saltValue="Y03kSdS7KxBtKN0LhmyCS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2">
    <tabColor rgb="FFFFC000"/>
    <pageSetUpPr fitToPage="1"/>
  </sheetPr>
  <dimension ref="A1:L27"/>
  <sheetViews>
    <sheetView zoomScale="110" zoomScaleNormal="110" workbookViewId="0">
      <selection sqref="A1:J1"/>
    </sheetView>
  </sheetViews>
  <sheetFormatPr baseColWidth="10" defaultColWidth="11.54296875" defaultRowHeight="13.5" x14ac:dyDescent="0.3"/>
  <cols>
    <col min="1" max="1" width="18.1796875" style="26" customWidth="1"/>
    <col min="2" max="8" width="8.81640625" style="26" customWidth="1"/>
    <col min="9" max="9" width="13.54296875" style="30" bestFit="1" customWidth="1"/>
    <col min="10" max="10" width="10.1796875" style="26" customWidth="1"/>
    <col min="11" max="16384" width="11.54296875" style="26"/>
  </cols>
  <sheetData>
    <row r="1" spans="1:12" ht="18" customHeight="1" x14ac:dyDescent="0.3">
      <c r="A1" s="198" t="s">
        <v>250</v>
      </c>
      <c r="B1" s="212"/>
      <c r="C1" s="212"/>
      <c r="D1" s="212"/>
      <c r="E1" s="212"/>
      <c r="F1" s="212"/>
      <c r="G1" s="212"/>
      <c r="H1" s="212"/>
      <c r="I1" s="212"/>
      <c r="J1" s="212"/>
      <c r="L1" s="25"/>
    </row>
    <row r="2" spans="1:12" ht="20.149999999999999" customHeight="1" x14ac:dyDescent="0.3">
      <c r="A2" s="55"/>
      <c r="B2" s="40"/>
      <c r="C2" s="40"/>
      <c r="D2" s="40"/>
      <c r="E2" s="40"/>
      <c r="F2" s="40"/>
      <c r="G2" s="40"/>
      <c r="H2" s="40"/>
      <c r="I2" s="40"/>
      <c r="J2" s="25" t="s">
        <v>65</v>
      </c>
    </row>
    <row r="3" spans="1:12" s="29" customFormat="1" ht="54.75" customHeight="1" x14ac:dyDescent="0.25">
      <c r="A3" s="113" t="s">
        <v>181</v>
      </c>
      <c r="B3" s="114" t="s">
        <v>58</v>
      </c>
      <c r="C3" s="114" t="s">
        <v>61</v>
      </c>
      <c r="D3" s="114" t="s">
        <v>60</v>
      </c>
      <c r="E3" s="114" t="s">
        <v>62</v>
      </c>
      <c r="F3" s="114" t="s">
        <v>63</v>
      </c>
      <c r="G3" s="73" t="s">
        <v>132</v>
      </c>
      <c r="H3" s="73" t="s">
        <v>133</v>
      </c>
      <c r="I3" s="73" t="s">
        <v>199</v>
      </c>
      <c r="J3" s="115" t="s">
        <v>11</v>
      </c>
    </row>
    <row r="4" spans="1:12" ht="14.15" customHeight="1" x14ac:dyDescent="0.3">
      <c r="A4" s="126" t="s">
        <v>27</v>
      </c>
      <c r="B4" s="116">
        <v>6.666666666666667</v>
      </c>
      <c r="C4" s="116">
        <v>12.280701754385964</v>
      </c>
      <c r="D4" s="116">
        <v>5.5555555555555554</v>
      </c>
      <c r="E4" s="116">
        <v>15.151515151515152</v>
      </c>
      <c r="F4" s="116">
        <v>0</v>
      </c>
      <c r="G4" s="116">
        <v>7.8947368421052628</v>
      </c>
      <c r="H4" s="116">
        <v>12.5</v>
      </c>
      <c r="I4" s="116">
        <v>10</v>
      </c>
      <c r="J4" s="146">
        <v>11.111111111111111</v>
      </c>
    </row>
    <row r="5" spans="1:12" ht="14.15" customHeight="1" x14ac:dyDescent="0.3">
      <c r="A5" s="126" t="s">
        <v>29</v>
      </c>
      <c r="B5" s="117">
        <v>0</v>
      </c>
      <c r="C5" s="117">
        <v>5.2631578947368416</v>
      </c>
      <c r="D5" s="117">
        <v>0</v>
      </c>
      <c r="E5" s="117">
        <v>3.0303030303030303</v>
      </c>
      <c r="F5" s="117">
        <v>0</v>
      </c>
      <c r="G5" s="117">
        <v>2.6315789473684208</v>
      </c>
      <c r="H5" s="117">
        <v>0</v>
      </c>
      <c r="I5" s="117">
        <v>0</v>
      </c>
      <c r="J5" s="119">
        <v>3.4920634920634921</v>
      </c>
    </row>
    <row r="6" spans="1:12" ht="14.15" customHeight="1" x14ac:dyDescent="0.3">
      <c r="A6" s="126" t="s">
        <v>41</v>
      </c>
      <c r="B6" s="117">
        <v>0</v>
      </c>
      <c r="C6" s="117">
        <v>1.1695906432748537</v>
      </c>
      <c r="D6" s="117">
        <v>0</v>
      </c>
      <c r="E6" s="117">
        <v>3.0303030303030303</v>
      </c>
      <c r="F6" s="117">
        <v>0</v>
      </c>
      <c r="G6" s="117">
        <v>5.2631578947368416</v>
      </c>
      <c r="H6" s="117">
        <v>0</v>
      </c>
      <c r="I6" s="117">
        <v>0</v>
      </c>
      <c r="J6" s="119">
        <v>1.5873015873015872</v>
      </c>
    </row>
    <row r="7" spans="1:12" ht="14.15" customHeight="1" x14ac:dyDescent="0.3">
      <c r="A7" s="126" t="s">
        <v>86</v>
      </c>
      <c r="B7" s="117">
        <v>6.666666666666667</v>
      </c>
      <c r="C7" s="117">
        <v>4.6783625730994149</v>
      </c>
      <c r="D7" s="117">
        <v>5.5555555555555554</v>
      </c>
      <c r="E7" s="117">
        <v>9.0909090909090917</v>
      </c>
      <c r="F7" s="117">
        <v>0</v>
      </c>
      <c r="G7" s="117">
        <v>2.6315789473684208</v>
      </c>
      <c r="H7" s="117">
        <v>0</v>
      </c>
      <c r="I7" s="117">
        <v>15</v>
      </c>
      <c r="J7" s="119">
        <v>5.3968253968253972</v>
      </c>
    </row>
    <row r="8" spans="1:12" ht="14.15" customHeight="1" x14ac:dyDescent="0.3">
      <c r="A8" s="126" t="s">
        <v>28</v>
      </c>
      <c r="B8" s="117">
        <v>13.333333333333334</v>
      </c>
      <c r="C8" s="117">
        <v>2.3391812865497075</v>
      </c>
      <c r="D8" s="117">
        <v>0</v>
      </c>
      <c r="E8" s="117">
        <v>0</v>
      </c>
      <c r="F8" s="117">
        <v>0</v>
      </c>
      <c r="G8" s="117">
        <v>0</v>
      </c>
      <c r="H8" s="117">
        <v>18.75</v>
      </c>
      <c r="I8" s="117">
        <v>0</v>
      </c>
      <c r="J8" s="119">
        <v>2.8571428571428572</v>
      </c>
    </row>
    <row r="9" spans="1:12" ht="14.15" customHeight="1" x14ac:dyDescent="0.3">
      <c r="A9" s="126" t="s">
        <v>88</v>
      </c>
      <c r="B9" s="117">
        <v>0</v>
      </c>
      <c r="C9" s="117">
        <v>0</v>
      </c>
      <c r="D9" s="117">
        <v>0</v>
      </c>
      <c r="E9" s="117">
        <v>3.0303030303030303</v>
      </c>
      <c r="F9" s="117">
        <v>0</v>
      </c>
      <c r="G9" s="117">
        <v>0</v>
      </c>
      <c r="H9" s="117">
        <v>6.25</v>
      </c>
      <c r="I9" s="117">
        <v>0</v>
      </c>
      <c r="J9" s="119">
        <v>0.63492063492063489</v>
      </c>
    </row>
    <row r="10" spans="1:12" ht="14.15" customHeight="1" x14ac:dyDescent="0.3">
      <c r="A10" s="126" t="s">
        <v>89</v>
      </c>
      <c r="B10" s="117">
        <v>13.333333333333334</v>
      </c>
      <c r="C10" s="117">
        <v>1.1695906432748537</v>
      </c>
      <c r="D10" s="117">
        <v>0</v>
      </c>
      <c r="E10" s="117">
        <v>0</v>
      </c>
      <c r="F10" s="117">
        <v>0</v>
      </c>
      <c r="G10" s="117">
        <v>2.6315789473684208</v>
      </c>
      <c r="H10" s="117">
        <v>6.25</v>
      </c>
      <c r="I10" s="117">
        <v>5</v>
      </c>
      <c r="J10" s="119">
        <v>2.2222222222222223</v>
      </c>
    </row>
    <row r="11" spans="1:12" ht="14.15" customHeight="1" x14ac:dyDescent="0.3">
      <c r="A11" s="126" t="s">
        <v>189</v>
      </c>
      <c r="B11" s="117">
        <v>6.666666666666667</v>
      </c>
      <c r="C11" s="117">
        <v>0</v>
      </c>
      <c r="D11" s="117">
        <v>0</v>
      </c>
      <c r="E11" s="117">
        <v>6.0606060606060606</v>
      </c>
      <c r="F11" s="117">
        <v>0</v>
      </c>
      <c r="G11" s="117">
        <v>0</v>
      </c>
      <c r="H11" s="117">
        <v>0</v>
      </c>
      <c r="I11" s="117">
        <v>0</v>
      </c>
      <c r="J11" s="119">
        <v>0.95238095238095244</v>
      </c>
    </row>
    <row r="12" spans="1:12" ht="14.15" customHeight="1" x14ac:dyDescent="0.3">
      <c r="A12" s="126" t="s">
        <v>39</v>
      </c>
      <c r="B12" s="117">
        <v>33.333333333333329</v>
      </c>
      <c r="C12" s="117">
        <v>35.087719298245609</v>
      </c>
      <c r="D12" s="117">
        <v>55.555555555555557</v>
      </c>
      <c r="E12" s="117">
        <v>21.212121212121211</v>
      </c>
      <c r="F12" s="117">
        <v>50</v>
      </c>
      <c r="G12" s="117">
        <v>42.105263157894733</v>
      </c>
      <c r="H12" s="117">
        <v>18.75</v>
      </c>
      <c r="I12" s="117">
        <v>45</v>
      </c>
      <c r="J12" s="119">
        <v>35.238095238095241</v>
      </c>
    </row>
    <row r="13" spans="1:12" ht="14.15" customHeight="1" x14ac:dyDescent="0.3">
      <c r="A13" s="126" t="s">
        <v>92</v>
      </c>
      <c r="B13" s="117">
        <v>0</v>
      </c>
      <c r="C13" s="117">
        <v>5.2631578947368416</v>
      </c>
      <c r="D13" s="117">
        <v>5.5555555555555554</v>
      </c>
      <c r="E13" s="117">
        <v>6.0606060606060606</v>
      </c>
      <c r="F13" s="117">
        <v>0</v>
      </c>
      <c r="G13" s="117">
        <v>18.421052631578945</v>
      </c>
      <c r="H13" s="117">
        <v>0</v>
      </c>
      <c r="I13" s="117">
        <v>0</v>
      </c>
      <c r="J13" s="119">
        <v>6.3492063492063489</v>
      </c>
    </row>
    <row r="14" spans="1:12" ht="14.15" customHeight="1" x14ac:dyDescent="0.3">
      <c r="A14" s="126" t="s">
        <v>93</v>
      </c>
      <c r="B14" s="117">
        <v>0</v>
      </c>
      <c r="C14" s="117">
        <v>6.4327485380116958</v>
      </c>
      <c r="D14" s="117">
        <v>11.111111111111111</v>
      </c>
      <c r="E14" s="117">
        <v>3.0303030303030303</v>
      </c>
      <c r="F14" s="117">
        <v>0</v>
      </c>
      <c r="G14" s="117">
        <v>5.2631578947368416</v>
      </c>
      <c r="H14" s="117">
        <v>6.25</v>
      </c>
      <c r="I14" s="117">
        <v>15</v>
      </c>
      <c r="J14" s="119">
        <v>6.3492063492063489</v>
      </c>
    </row>
    <row r="15" spans="1:12" ht="14.15" customHeight="1" x14ac:dyDescent="0.3">
      <c r="A15" s="126" t="s">
        <v>82</v>
      </c>
      <c r="B15" s="117">
        <v>13.333333333333334</v>
      </c>
      <c r="C15" s="117">
        <v>7.6023391812865491</v>
      </c>
      <c r="D15" s="117">
        <v>0</v>
      </c>
      <c r="E15" s="117">
        <v>6.0606060606060606</v>
      </c>
      <c r="F15" s="117">
        <v>0</v>
      </c>
      <c r="G15" s="117">
        <v>2.6315789473684208</v>
      </c>
      <c r="H15" s="117">
        <v>6.25</v>
      </c>
      <c r="I15" s="117">
        <v>0</v>
      </c>
      <c r="J15" s="119">
        <v>6.0317460317460316</v>
      </c>
    </row>
    <row r="16" spans="1:12" ht="14.15" customHeight="1" x14ac:dyDescent="0.3">
      <c r="A16" s="126" t="s">
        <v>31</v>
      </c>
      <c r="B16" s="117">
        <v>0</v>
      </c>
      <c r="C16" s="117">
        <v>2.3391812865497075</v>
      </c>
      <c r="D16" s="117">
        <v>0</v>
      </c>
      <c r="E16" s="117">
        <v>0</v>
      </c>
      <c r="F16" s="117">
        <v>0</v>
      </c>
      <c r="G16" s="117">
        <v>2.6315789473684208</v>
      </c>
      <c r="H16" s="117">
        <v>12.5</v>
      </c>
      <c r="I16" s="117">
        <v>0</v>
      </c>
      <c r="J16" s="119">
        <v>2.2222222222222223</v>
      </c>
    </row>
    <row r="17" spans="1:10" ht="14.15" customHeight="1" x14ac:dyDescent="0.3">
      <c r="A17" s="126" t="s">
        <v>33</v>
      </c>
      <c r="B17" s="117">
        <v>0</v>
      </c>
      <c r="C17" s="117">
        <v>1.7543859649122806</v>
      </c>
      <c r="D17" s="117">
        <v>0</v>
      </c>
      <c r="E17" s="117">
        <v>0</v>
      </c>
      <c r="F17" s="117">
        <v>50</v>
      </c>
      <c r="G17" s="117">
        <v>0</v>
      </c>
      <c r="H17" s="117">
        <v>6.25</v>
      </c>
      <c r="I17" s="117">
        <v>0</v>
      </c>
      <c r="J17" s="119">
        <v>1.5873015873015872</v>
      </c>
    </row>
    <row r="18" spans="1:10" ht="14.15" customHeight="1" x14ac:dyDescent="0.3">
      <c r="A18" s="126" t="s">
        <v>157</v>
      </c>
      <c r="B18" s="117">
        <v>6.666666666666667</v>
      </c>
      <c r="C18" s="117">
        <v>2.3391812865497075</v>
      </c>
      <c r="D18" s="117">
        <v>0</v>
      </c>
      <c r="E18" s="117">
        <v>3.0303030303030303</v>
      </c>
      <c r="F18" s="117">
        <v>0</v>
      </c>
      <c r="G18" s="117">
        <v>5.2631578947368416</v>
      </c>
      <c r="H18" s="117">
        <v>0</v>
      </c>
      <c r="I18" s="117">
        <v>0</v>
      </c>
      <c r="J18" s="119">
        <v>2.5396825396825395</v>
      </c>
    </row>
    <row r="19" spans="1:10" ht="14.15" customHeight="1" x14ac:dyDescent="0.3">
      <c r="A19" s="126" t="s">
        <v>34</v>
      </c>
      <c r="B19" s="117">
        <v>0</v>
      </c>
      <c r="C19" s="117">
        <v>1.1695906432748537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9">
        <v>0.63492063492063489</v>
      </c>
    </row>
    <row r="20" spans="1:10" ht="14.15" customHeight="1" x14ac:dyDescent="0.3">
      <c r="A20" s="126" t="s">
        <v>35</v>
      </c>
      <c r="B20" s="117">
        <v>0</v>
      </c>
      <c r="C20" s="117">
        <v>10.526315789473683</v>
      </c>
      <c r="D20" s="117">
        <v>0</v>
      </c>
      <c r="E20" s="117">
        <v>15.151515151515152</v>
      </c>
      <c r="F20" s="117">
        <v>0</v>
      </c>
      <c r="G20" s="117">
        <v>0</v>
      </c>
      <c r="H20" s="117">
        <v>6.25</v>
      </c>
      <c r="I20" s="117">
        <v>5</v>
      </c>
      <c r="J20" s="119">
        <v>7.9365079365079358</v>
      </c>
    </row>
    <row r="21" spans="1:10" ht="14.15" customHeight="1" x14ac:dyDescent="0.3">
      <c r="A21" s="126" t="s">
        <v>98</v>
      </c>
      <c r="B21" s="117">
        <v>0</v>
      </c>
      <c r="C21" s="117">
        <v>0</v>
      </c>
      <c r="D21" s="117">
        <v>0</v>
      </c>
      <c r="E21" s="117">
        <v>3.0303030303030303</v>
      </c>
      <c r="F21" s="117">
        <v>0</v>
      </c>
      <c r="G21" s="117">
        <v>0</v>
      </c>
      <c r="H21" s="117">
        <v>0</v>
      </c>
      <c r="I21" s="117">
        <v>0</v>
      </c>
      <c r="J21" s="119">
        <v>0.31746031746031744</v>
      </c>
    </row>
    <row r="22" spans="1:10" ht="14.15" customHeight="1" x14ac:dyDescent="0.3">
      <c r="A22" s="126" t="s">
        <v>99</v>
      </c>
      <c r="B22" s="117">
        <v>0</v>
      </c>
      <c r="C22" s="117">
        <v>0</v>
      </c>
      <c r="D22" s="117">
        <v>0</v>
      </c>
      <c r="E22" s="117">
        <v>3.0303030303030303</v>
      </c>
      <c r="F22" s="117">
        <v>0</v>
      </c>
      <c r="G22" s="117">
        <v>0</v>
      </c>
      <c r="H22" s="117">
        <v>0</v>
      </c>
      <c r="I22" s="117">
        <v>0</v>
      </c>
      <c r="J22" s="119">
        <v>0.31746031746031744</v>
      </c>
    </row>
    <row r="23" spans="1:10" ht="14.15" customHeight="1" x14ac:dyDescent="0.3">
      <c r="A23" s="126" t="s">
        <v>25</v>
      </c>
      <c r="B23" s="117">
        <v>0</v>
      </c>
      <c r="C23" s="117">
        <v>0.58479532163742687</v>
      </c>
      <c r="D23" s="117">
        <v>16.666666666666664</v>
      </c>
      <c r="E23" s="117">
        <v>0</v>
      </c>
      <c r="F23" s="117">
        <v>0</v>
      </c>
      <c r="G23" s="117">
        <v>2.6315789473684208</v>
      </c>
      <c r="H23" s="117">
        <v>0</v>
      </c>
      <c r="I23" s="117">
        <v>5</v>
      </c>
      <c r="J23" s="119">
        <v>2.2222222222222223</v>
      </c>
    </row>
    <row r="24" spans="1:10" s="30" customFormat="1" ht="14.15" customHeight="1" x14ac:dyDescent="0.3">
      <c r="A24" s="127" t="s">
        <v>11</v>
      </c>
      <c r="B24" s="118">
        <v>100</v>
      </c>
      <c r="C24" s="118">
        <v>100</v>
      </c>
      <c r="D24" s="118">
        <v>100</v>
      </c>
      <c r="E24" s="118">
        <v>100</v>
      </c>
      <c r="F24" s="118">
        <v>100</v>
      </c>
      <c r="G24" s="118">
        <v>100</v>
      </c>
      <c r="H24" s="118">
        <v>100</v>
      </c>
      <c r="I24" s="118">
        <v>100</v>
      </c>
      <c r="J24" s="119">
        <v>100</v>
      </c>
    </row>
    <row r="25" spans="1:10" ht="15" customHeight="1" x14ac:dyDescent="0.3"/>
    <row r="26" spans="1:10" ht="15" customHeight="1" x14ac:dyDescent="0.3"/>
    <row r="27" spans="1:10" ht="15" customHeight="1" x14ac:dyDescent="0.3"/>
  </sheetData>
  <sheetProtection algorithmName="SHA-512" hashValue="+xRgYxNrzWAFS+LfeDVXwI0RB+nAcgmgC9tU9NdqNjI13uLOHRr5MA4qXnYXa3w/3sjKJC6OtOWHoFXRKNJV4A==" saltValue="VrW+KBOGC210avln6j5iXA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3">
    <tabColor rgb="FFFFC000"/>
    <pageSetUpPr fitToPage="1"/>
  </sheetPr>
  <dimension ref="A1:G26"/>
  <sheetViews>
    <sheetView showGridLines="0" zoomScaleNormal="100" workbookViewId="0">
      <selection sqref="A1:G1"/>
    </sheetView>
  </sheetViews>
  <sheetFormatPr baseColWidth="10" defaultColWidth="11.54296875" defaultRowHeight="14.5" x14ac:dyDescent="0.4"/>
  <cols>
    <col min="1" max="1" width="22" style="3" customWidth="1"/>
    <col min="2" max="7" width="15.81640625" style="3" customWidth="1"/>
    <col min="8" max="16384" width="11.54296875" style="3"/>
  </cols>
  <sheetData>
    <row r="1" spans="1:7" ht="27.75" customHeight="1" x14ac:dyDescent="0.4">
      <c r="A1" s="198" t="s">
        <v>136</v>
      </c>
      <c r="B1" s="212"/>
      <c r="C1" s="212"/>
      <c r="D1" s="212"/>
      <c r="E1" s="212"/>
      <c r="F1" s="212"/>
      <c r="G1" s="212"/>
    </row>
    <row r="2" spans="1:7" ht="20.149999999999999" customHeight="1" x14ac:dyDescent="0.4">
      <c r="B2" s="24"/>
      <c r="C2" s="24"/>
      <c r="D2" s="24"/>
      <c r="E2" s="24"/>
      <c r="F2" s="24"/>
      <c r="G2" s="7" t="s">
        <v>67</v>
      </c>
    </row>
    <row r="3" spans="1:7" s="4" customFormat="1" ht="48" customHeight="1" x14ac:dyDescent="0.25">
      <c r="A3" s="113" t="s">
        <v>181</v>
      </c>
      <c r="B3" s="114" t="s">
        <v>66</v>
      </c>
      <c r="C3" s="114" t="s">
        <v>138</v>
      </c>
      <c r="D3" s="114" t="s">
        <v>68</v>
      </c>
      <c r="E3" s="114" t="s">
        <v>139</v>
      </c>
      <c r="F3" s="114" t="s">
        <v>140</v>
      </c>
      <c r="G3" s="115" t="s">
        <v>11</v>
      </c>
    </row>
    <row r="4" spans="1:7" ht="15" customHeight="1" x14ac:dyDescent="0.4">
      <c r="A4" s="126" t="s">
        <v>27</v>
      </c>
      <c r="B4" s="147">
        <v>4</v>
      </c>
      <c r="C4" s="147">
        <v>8</v>
      </c>
      <c r="D4" s="147">
        <v>10</v>
      </c>
      <c r="E4" s="147">
        <v>11</v>
      </c>
      <c r="F4" s="147">
        <v>2</v>
      </c>
      <c r="G4" s="148">
        <v>35</v>
      </c>
    </row>
    <row r="5" spans="1:7" ht="15" customHeight="1" x14ac:dyDescent="0.4">
      <c r="A5" s="126" t="s">
        <v>29</v>
      </c>
      <c r="B5" s="149">
        <v>8</v>
      </c>
      <c r="C5" s="149">
        <v>2</v>
      </c>
      <c r="D5" s="149">
        <v>0</v>
      </c>
      <c r="E5" s="149">
        <v>1</v>
      </c>
      <c r="F5" s="149">
        <v>0</v>
      </c>
      <c r="G5" s="150">
        <v>11</v>
      </c>
    </row>
    <row r="6" spans="1:7" ht="15" customHeight="1" x14ac:dyDescent="0.4">
      <c r="A6" s="126" t="s">
        <v>41</v>
      </c>
      <c r="B6" s="149">
        <v>4</v>
      </c>
      <c r="C6" s="149">
        <v>0</v>
      </c>
      <c r="D6" s="149">
        <v>1</v>
      </c>
      <c r="E6" s="149">
        <v>0</v>
      </c>
      <c r="F6" s="149">
        <v>0</v>
      </c>
      <c r="G6" s="150">
        <v>5</v>
      </c>
    </row>
    <row r="7" spans="1:7" ht="15" customHeight="1" x14ac:dyDescent="0.4">
      <c r="A7" s="126" t="s">
        <v>86</v>
      </c>
      <c r="B7" s="149">
        <v>4</v>
      </c>
      <c r="C7" s="149">
        <v>5</v>
      </c>
      <c r="D7" s="149">
        <v>3</v>
      </c>
      <c r="E7" s="149">
        <v>2</v>
      </c>
      <c r="F7" s="149">
        <v>3</v>
      </c>
      <c r="G7" s="150">
        <v>17</v>
      </c>
    </row>
    <row r="8" spans="1:7" ht="15" customHeight="1" x14ac:dyDescent="0.4">
      <c r="A8" s="126" t="s">
        <v>28</v>
      </c>
      <c r="B8" s="149">
        <v>6</v>
      </c>
      <c r="C8" s="149">
        <v>1</v>
      </c>
      <c r="D8" s="149">
        <v>1</v>
      </c>
      <c r="E8" s="149">
        <v>1</v>
      </c>
      <c r="F8" s="149">
        <v>0</v>
      </c>
      <c r="G8" s="150">
        <v>9</v>
      </c>
    </row>
    <row r="9" spans="1:7" ht="15" customHeight="1" x14ac:dyDescent="0.4">
      <c r="A9" s="126" t="s">
        <v>88</v>
      </c>
      <c r="B9" s="149">
        <v>1</v>
      </c>
      <c r="C9" s="149">
        <v>1</v>
      </c>
      <c r="D9" s="149">
        <v>0</v>
      </c>
      <c r="E9" s="149">
        <v>0</v>
      </c>
      <c r="F9" s="149">
        <v>0</v>
      </c>
      <c r="G9" s="150">
        <v>2</v>
      </c>
    </row>
    <row r="10" spans="1:7" ht="15" customHeight="1" x14ac:dyDescent="0.4">
      <c r="A10" s="126" t="s">
        <v>89</v>
      </c>
      <c r="B10" s="149">
        <v>2</v>
      </c>
      <c r="C10" s="149">
        <v>1</v>
      </c>
      <c r="D10" s="149">
        <v>3</v>
      </c>
      <c r="E10" s="149">
        <v>0</v>
      </c>
      <c r="F10" s="149">
        <v>1</v>
      </c>
      <c r="G10" s="150">
        <v>7</v>
      </c>
    </row>
    <row r="11" spans="1:7" ht="15" customHeight="1" x14ac:dyDescent="0.4">
      <c r="A11" s="126" t="s">
        <v>189</v>
      </c>
      <c r="B11" s="149">
        <v>0</v>
      </c>
      <c r="C11" s="149">
        <v>3</v>
      </c>
      <c r="D11" s="149">
        <v>0</v>
      </c>
      <c r="E11" s="149">
        <v>0</v>
      </c>
      <c r="F11" s="149">
        <v>0</v>
      </c>
      <c r="G11" s="150">
        <v>3</v>
      </c>
    </row>
    <row r="12" spans="1:7" ht="15" customHeight="1" x14ac:dyDescent="0.4">
      <c r="A12" s="126" t="s">
        <v>39</v>
      </c>
      <c r="B12" s="149">
        <v>17</v>
      </c>
      <c r="C12" s="149">
        <v>15</v>
      </c>
      <c r="D12" s="149">
        <v>22</v>
      </c>
      <c r="E12" s="149">
        <v>43</v>
      </c>
      <c r="F12" s="149">
        <v>14</v>
      </c>
      <c r="G12" s="150">
        <v>111</v>
      </c>
    </row>
    <row r="13" spans="1:7" ht="15" customHeight="1" x14ac:dyDescent="0.4">
      <c r="A13" s="126" t="s">
        <v>92</v>
      </c>
      <c r="B13" s="149">
        <v>4</v>
      </c>
      <c r="C13" s="149">
        <v>10</v>
      </c>
      <c r="D13" s="149">
        <v>2</v>
      </c>
      <c r="E13" s="149">
        <v>3</v>
      </c>
      <c r="F13" s="149">
        <v>1</v>
      </c>
      <c r="G13" s="150">
        <v>20</v>
      </c>
    </row>
    <row r="14" spans="1:7" ht="15" customHeight="1" x14ac:dyDescent="0.4">
      <c r="A14" s="126" t="s">
        <v>93</v>
      </c>
      <c r="B14" s="149">
        <v>3</v>
      </c>
      <c r="C14" s="149">
        <v>4</v>
      </c>
      <c r="D14" s="149">
        <v>5</v>
      </c>
      <c r="E14" s="149">
        <v>4</v>
      </c>
      <c r="F14" s="149">
        <v>4</v>
      </c>
      <c r="G14" s="150">
        <v>20</v>
      </c>
    </row>
    <row r="15" spans="1:7" ht="15" customHeight="1" x14ac:dyDescent="0.4">
      <c r="A15" s="126" t="s">
        <v>82</v>
      </c>
      <c r="B15" s="149">
        <v>1</v>
      </c>
      <c r="C15" s="149">
        <v>3</v>
      </c>
      <c r="D15" s="149">
        <v>7</v>
      </c>
      <c r="E15" s="149">
        <v>6</v>
      </c>
      <c r="F15" s="149">
        <v>2</v>
      </c>
      <c r="G15" s="150">
        <v>19</v>
      </c>
    </row>
    <row r="16" spans="1:7" ht="15" customHeight="1" x14ac:dyDescent="0.4">
      <c r="A16" s="126" t="s">
        <v>31</v>
      </c>
      <c r="B16" s="149">
        <v>2</v>
      </c>
      <c r="C16" s="149">
        <v>2</v>
      </c>
      <c r="D16" s="149">
        <v>0</v>
      </c>
      <c r="E16" s="149">
        <v>3</v>
      </c>
      <c r="F16" s="149">
        <v>0</v>
      </c>
      <c r="G16" s="150">
        <v>7</v>
      </c>
    </row>
    <row r="17" spans="1:7" ht="15" customHeight="1" x14ac:dyDescent="0.4">
      <c r="A17" s="126" t="s">
        <v>33</v>
      </c>
      <c r="B17" s="149">
        <v>1</v>
      </c>
      <c r="C17" s="149">
        <v>2</v>
      </c>
      <c r="D17" s="149">
        <v>2</v>
      </c>
      <c r="E17" s="149">
        <v>0</v>
      </c>
      <c r="F17" s="149">
        <v>0</v>
      </c>
      <c r="G17" s="150">
        <v>5</v>
      </c>
    </row>
    <row r="18" spans="1:7" ht="15" customHeight="1" x14ac:dyDescent="0.4">
      <c r="A18" s="126" t="s">
        <v>157</v>
      </c>
      <c r="B18" s="149">
        <v>0</v>
      </c>
      <c r="C18" s="149">
        <v>3</v>
      </c>
      <c r="D18" s="149">
        <v>3</v>
      </c>
      <c r="E18" s="149">
        <v>2</v>
      </c>
      <c r="F18" s="149">
        <v>0</v>
      </c>
      <c r="G18" s="150">
        <v>8</v>
      </c>
    </row>
    <row r="19" spans="1:7" ht="15" customHeight="1" x14ac:dyDescent="0.4">
      <c r="A19" s="126" t="s">
        <v>34</v>
      </c>
      <c r="B19" s="149">
        <v>0</v>
      </c>
      <c r="C19" s="149">
        <v>1</v>
      </c>
      <c r="D19" s="149">
        <v>0</v>
      </c>
      <c r="E19" s="149">
        <v>1</v>
      </c>
      <c r="F19" s="149">
        <v>0</v>
      </c>
      <c r="G19" s="150">
        <v>2</v>
      </c>
    </row>
    <row r="20" spans="1:7" ht="15" customHeight="1" x14ac:dyDescent="0.4">
      <c r="A20" s="126" t="s">
        <v>35</v>
      </c>
      <c r="B20" s="149">
        <v>14</v>
      </c>
      <c r="C20" s="149">
        <v>6</v>
      </c>
      <c r="D20" s="149">
        <v>1</v>
      </c>
      <c r="E20" s="149">
        <v>2</v>
      </c>
      <c r="F20" s="149">
        <v>2</v>
      </c>
      <c r="G20" s="150">
        <v>25</v>
      </c>
    </row>
    <row r="21" spans="1:7" ht="15" customHeight="1" x14ac:dyDescent="0.4">
      <c r="A21" s="126" t="s">
        <v>98</v>
      </c>
      <c r="B21" s="149">
        <v>0</v>
      </c>
      <c r="C21" s="149">
        <v>0</v>
      </c>
      <c r="D21" s="149">
        <v>0</v>
      </c>
      <c r="E21" s="149">
        <v>1</v>
      </c>
      <c r="F21" s="149">
        <v>0</v>
      </c>
      <c r="G21" s="150">
        <v>1</v>
      </c>
    </row>
    <row r="22" spans="1:7" ht="15" customHeight="1" x14ac:dyDescent="0.4">
      <c r="A22" s="126" t="s">
        <v>99</v>
      </c>
      <c r="B22" s="149">
        <v>0</v>
      </c>
      <c r="C22" s="149">
        <v>0</v>
      </c>
      <c r="D22" s="149">
        <v>0</v>
      </c>
      <c r="E22" s="149">
        <v>1</v>
      </c>
      <c r="F22" s="149">
        <v>0</v>
      </c>
      <c r="G22" s="150">
        <v>1</v>
      </c>
    </row>
    <row r="23" spans="1:7" ht="15" customHeight="1" x14ac:dyDescent="0.4">
      <c r="A23" s="126" t="s">
        <v>25</v>
      </c>
      <c r="B23" s="149">
        <v>0</v>
      </c>
      <c r="C23" s="149">
        <v>0</v>
      </c>
      <c r="D23" s="149">
        <v>1</v>
      </c>
      <c r="E23" s="149">
        <v>3</v>
      </c>
      <c r="F23" s="149">
        <v>3</v>
      </c>
      <c r="G23" s="150">
        <v>7</v>
      </c>
    </row>
    <row r="24" spans="1:7" s="5" customFormat="1" ht="15" customHeight="1" x14ac:dyDescent="0.4">
      <c r="A24" s="127" t="s">
        <v>11</v>
      </c>
      <c r="B24" s="151">
        <v>71</v>
      </c>
      <c r="C24" s="151">
        <v>67</v>
      </c>
      <c r="D24" s="151">
        <v>61</v>
      </c>
      <c r="E24" s="151">
        <v>84</v>
      </c>
      <c r="F24" s="151">
        <v>32</v>
      </c>
      <c r="G24" s="150">
        <v>315</v>
      </c>
    </row>
    <row r="25" spans="1:7" ht="15" customHeight="1" x14ac:dyDescent="0.4"/>
    <row r="26" spans="1:7" ht="15" customHeight="1" x14ac:dyDescent="0.4"/>
  </sheetData>
  <sheetProtection algorithmName="SHA-512" hashValue="yb8JenZA57BhNJVuk0X1r0XaSl98aw92zR/zcHFlc2fXQGdRR7p+HGWL/qsZx71DXVX5iF+mecz0dxtHtuMY3Q==" saltValue="iIGBjggbt1AQCOUkRAhRdw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4">
    <tabColor rgb="FFFFC000"/>
    <pageSetUpPr fitToPage="1"/>
  </sheetPr>
  <dimension ref="A1:G26"/>
  <sheetViews>
    <sheetView zoomScale="110" zoomScaleNormal="110" workbookViewId="0">
      <selection sqref="A1:G1"/>
    </sheetView>
  </sheetViews>
  <sheetFormatPr baseColWidth="10" defaultColWidth="11.54296875" defaultRowHeight="13.5" x14ac:dyDescent="0.3"/>
  <cols>
    <col min="1" max="1" width="22.54296875" style="26" customWidth="1"/>
    <col min="2" max="7" width="15.81640625" style="26" customWidth="1"/>
    <col min="8" max="16384" width="11.54296875" style="26"/>
  </cols>
  <sheetData>
    <row r="1" spans="1:7" ht="30" customHeight="1" x14ac:dyDescent="0.3">
      <c r="A1" s="206" t="s">
        <v>257</v>
      </c>
      <c r="B1" s="207"/>
      <c r="C1" s="207"/>
      <c r="D1" s="207"/>
      <c r="E1" s="207"/>
      <c r="F1" s="207"/>
      <c r="G1" s="207"/>
    </row>
    <row r="2" spans="1:7" ht="20.149999999999999" customHeight="1" x14ac:dyDescent="0.3">
      <c r="G2" s="25" t="s">
        <v>65</v>
      </c>
    </row>
    <row r="3" spans="1:7" s="29" customFormat="1" ht="45.75" customHeight="1" x14ac:dyDescent="0.25">
      <c r="A3" s="113" t="s">
        <v>181</v>
      </c>
      <c r="B3" s="114" t="s">
        <v>66</v>
      </c>
      <c r="C3" s="114" t="s">
        <v>138</v>
      </c>
      <c r="D3" s="114" t="s">
        <v>68</v>
      </c>
      <c r="E3" s="114" t="s">
        <v>139</v>
      </c>
      <c r="F3" s="114" t="s">
        <v>140</v>
      </c>
      <c r="G3" s="115" t="s">
        <v>11</v>
      </c>
    </row>
    <row r="4" spans="1:7" ht="13" customHeight="1" x14ac:dyDescent="0.3">
      <c r="A4" s="126" t="s">
        <v>27</v>
      </c>
      <c r="B4" s="152">
        <v>11.428571428571429</v>
      </c>
      <c r="C4" s="152">
        <v>22.857142857142858</v>
      </c>
      <c r="D4" s="152">
        <v>28.571428571428569</v>
      </c>
      <c r="E4" s="152">
        <v>31.428571428571427</v>
      </c>
      <c r="F4" s="152">
        <v>5.7142857142857144</v>
      </c>
      <c r="G4" s="153">
        <v>100</v>
      </c>
    </row>
    <row r="5" spans="1:7" ht="13" customHeight="1" x14ac:dyDescent="0.3">
      <c r="A5" s="126" t="s">
        <v>29</v>
      </c>
      <c r="B5" s="154">
        <v>72.727272727272734</v>
      </c>
      <c r="C5" s="154">
        <v>18.181818181818183</v>
      </c>
      <c r="D5" s="154">
        <v>0</v>
      </c>
      <c r="E5" s="154">
        <v>9.0909090909090917</v>
      </c>
      <c r="F5" s="154">
        <v>0</v>
      </c>
      <c r="G5" s="155">
        <v>100</v>
      </c>
    </row>
    <row r="6" spans="1:7" ht="13" customHeight="1" x14ac:dyDescent="0.3">
      <c r="A6" s="126" t="s">
        <v>41</v>
      </c>
      <c r="B6" s="154">
        <v>80</v>
      </c>
      <c r="C6" s="154">
        <v>0</v>
      </c>
      <c r="D6" s="154">
        <v>20</v>
      </c>
      <c r="E6" s="154">
        <v>0</v>
      </c>
      <c r="F6" s="154">
        <v>0</v>
      </c>
      <c r="G6" s="155">
        <v>100</v>
      </c>
    </row>
    <row r="7" spans="1:7" ht="13" customHeight="1" x14ac:dyDescent="0.3">
      <c r="A7" s="126" t="s">
        <v>86</v>
      </c>
      <c r="B7" s="154">
        <v>23.52941176470588</v>
      </c>
      <c r="C7" s="154">
        <v>29.411764705882355</v>
      </c>
      <c r="D7" s="154">
        <v>17.647058823529413</v>
      </c>
      <c r="E7" s="154">
        <v>11.76470588235294</v>
      </c>
      <c r="F7" s="154">
        <v>17.647058823529413</v>
      </c>
      <c r="G7" s="155">
        <v>100</v>
      </c>
    </row>
    <row r="8" spans="1:7" ht="13" customHeight="1" x14ac:dyDescent="0.3">
      <c r="A8" s="126" t="s">
        <v>28</v>
      </c>
      <c r="B8" s="154">
        <v>66.666666666666657</v>
      </c>
      <c r="C8" s="154">
        <v>11.111111111111111</v>
      </c>
      <c r="D8" s="154">
        <v>11.111111111111111</v>
      </c>
      <c r="E8" s="154">
        <v>11.111111111111111</v>
      </c>
      <c r="F8" s="154">
        <v>0</v>
      </c>
      <c r="G8" s="155">
        <v>100</v>
      </c>
    </row>
    <row r="9" spans="1:7" ht="13" customHeight="1" x14ac:dyDescent="0.3">
      <c r="A9" s="126" t="s">
        <v>88</v>
      </c>
      <c r="B9" s="154">
        <v>50</v>
      </c>
      <c r="C9" s="154">
        <v>50</v>
      </c>
      <c r="D9" s="154">
        <v>0</v>
      </c>
      <c r="E9" s="154">
        <v>0</v>
      </c>
      <c r="F9" s="154">
        <v>0</v>
      </c>
      <c r="G9" s="155">
        <v>100</v>
      </c>
    </row>
    <row r="10" spans="1:7" ht="13" customHeight="1" x14ac:dyDescent="0.3">
      <c r="A10" s="126" t="s">
        <v>89</v>
      </c>
      <c r="B10" s="154">
        <v>28.571428571428569</v>
      </c>
      <c r="C10" s="154">
        <v>14.285714285714285</v>
      </c>
      <c r="D10" s="154">
        <v>42.857142857142854</v>
      </c>
      <c r="E10" s="154">
        <v>0</v>
      </c>
      <c r="F10" s="154">
        <v>14.285714285714285</v>
      </c>
      <c r="G10" s="155">
        <v>100</v>
      </c>
    </row>
    <row r="11" spans="1:7" ht="13" customHeight="1" x14ac:dyDescent="0.3">
      <c r="A11" s="126" t="s">
        <v>189</v>
      </c>
      <c r="B11" s="154">
        <v>0</v>
      </c>
      <c r="C11" s="154">
        <v>100</v>
      </c>
      <c r="D11" s="154">
        <v>0</v>
      </c>
      <c r="E11" s="154">
        <v>0</v>
      </c>
      <c r="F11" s="154">
        <v>0</v>
      </c>
      <c r="G11" s="155">
        <v>100</v>
      </c>
    </row>
    <row r="12" spans="1:7" ht="13" customHeight="1" x14ac:dyDescent="0.3">
      <c r="A12" s="126" t="s">
        <v>39</v>
      </c>
      <c r="B12" s="154">
        <v>15.315315315315313</v>
      </c>
      <c r="C12" s="154">
        <v>13.513513513513514</v>
      </c>
      <c r="D12" s="154">
        <v>19.81981981981982</v>
      </c>
      <c r="E12" s="154">
        <v>38.738738738738739</v>
      </c>
      <c r="F12" s="154">
        <v>12.612612612612612</v>
      </c>
      <c r="G12" s="155">
        <v>100</v>
      </c>
    </row>
    <row r="13" spans="1:7" ht="13" customHeight="1" x14ac:dyDescent="0.3">
      <c r="A13" s="126" t="s">
        <v>92</v>
      </c>
      <c r="B13" s="154">
        <v>20</v>
      </c>
      <c r="C13" s="154">
        <v>50</v>
      </c>
      <c r="D13" s="154">
        <v>10</v>
      </c>
      <c r="E13" s="154">
        <v>15</v>
      </c>
      <c r="F13" s="154">
        <v>5</v>
      </c>
      <c r="G13" s="155">
        <v>100</v>
      </c>
    </row>
    <row r="14" spans="1:7" ht="13" customHeight="1" x14ac:dyDescent="0.3">
      <c r="A14" s="126" t="s">
        <v>93</v>
      </c>
      <c r="B14" s="154">
        <v>15</v>
      </c>
      <c r="C14" s="154">
        <v>20</v>
      </c>
      <c r="D14" s="154">
        <v>25</v>
      </c>
      <c r="E14" s="154">
        <v>20</v>
      </c>
      <c r="F14" s="154">
        <v>20</v>
      </c>
      <c r="G14" s="155">
        <v>100</v>
      </c>
    </row>
    <row r="15" spans="1:7" ht="13" customHeight="1" x14ac:dyDescent="0.3">
      <c r="A15" s="126" t="s">
        <v>82</v>
      </c>
      <c r="B15" s="154">
        <v>5.2631578947368416</v>
      </c>
      <c r="C15" s="154">
        <v>15.789473684210526</v>
      </c>
      <c r="D15" s="154">
        <v>36.84210526315789</v>
      </c>
      <c r="E15" s="154">
        <v>31.578947368421051</v>
      </c>
      <c r="F15" s="154">
        <v>10.526315789473683</v>
      </c>
      <c r="G15" s="155">
        <v>100</v>
      </c>
    </row>
    <row r="16" spans="1:7" ht="13" customHeight="1" x14ac:dyDescent="0.3">
      <c r="A16" s="126" t="s">
        <v>31</v>
      </c>
      <c r="B16" s="154">
        <v>28.571428571428569</v>
      </c>
      <c r="C16" s="154">
        <v>28.571428571428569</v>
      </c>
      <c r="D16" s="154">
        <v>0</v>
      </c>
      <c r="E16" s="154">
        <v>42.857142857142854</v>
      </c>
      <c r="F16" s="154">
        <v>0</v>
      </c>
      <c r="G16" s="155">
        <v>100</v>
      </c>
    </row>
    <row r="17" spans="1:7" ht="13" customHeight="1" x14ac:dyDescent="0.3">
      <c r="A17" s="126" t="s">
        <v>33</v>
      </c>
      <c r="B17" s="154">
        <v>20</v>
      </c>
      <c r="C17" s="154">
        <v>40</v>
      </c>
      <c r="D17" s="154">
        <v>40</v>
      </c>
      <c r="E17" s="154">
        <v>0</v>
      </c>
      <c r="F17" s="154">
        <v>0</v>
      </c>
      <c r="G17" s="155">
        <v>100</v>
      </c>
    </row>
    <row r="18" spans="1:7" ht="13" customHeight="1" x14ac:dyDescent="0.3">
      <c r="A18" s="126" t="s">
        <v>157</v>
      </c>
      <c r="B18" s="154">
        <v>0</v>
      </c>
      <c r="C18" s="154">
        <v>37.5</v>
      </c>
      <c r="D18" s="154">
        <v>37.5</v>
      </c>
      <c r="E18" s="154">
        <v>25</v>
      </c>
      <c r="F18" s="154">
        <v>0</v>
      </c>
      <c r="G18" s="155">
        <v>100</v>
      </c>
    </row>
    <row r="19" spans="1:7" ht="13" customHeight="1" x14ac:dyDescent="0.3">
      <c r="A19" s="126" t="s">
        <v>34</v>
      </c>
      <c r="B19" s="154">
        <v>0</v>
      </c>
      <c r="C19" s="154">
        <v>50</v>
      </c>
      <c r="D19" s="154">
        <v>0</v>
      </c>
      <c r="E19" s="154">
        <v>50</v>
      </c>
      <c r="F19" s="154">
        <v>0</v>
      </c>
      <c r="G19" s="155">
        <v>100</v>
      </c>
    </row>
    <row r="20" spans="1:7" ht="13" customHeight="1" x14ac:dyDescent="0.3">
      <c r="A20" s="126" t="s">
        <v>35</v>
      </c>
      <c r="B20" s="154">
        <v>56.000000000000007</v>
      </c>
      <c r="C20" s="154">
        <v>24</v>
      </c>
      <c r="D20" s="154">
        <v>4</v>
      </c>
      <c r="E20" s="154">
        <v>8</v>
      </c>
      <c r="F20" s="154">
        <v>8</v>
      </c>
      <c r="G20" s="155">
        <v>100</v>
      </c>
    </row>
    <row r="21" spans="1:7" ht="13" customHeight="1" x14ac:dyDescent="0.3">
      <c r="A21" s="126" t="s">
        <v>98</v>
      </c>
      <c r="B21" s="154">
        <v>0</v>
      </c>
      <c r="C21" s="154">
        <v>0</v>
      </c>
      <c r="D21" s="154">
        <v>0</v>
      </c>
      <c r="E21" s="154">
        <v>100</v>
      </c>
      <c r="F21" s="154">
        <v>0</v>
      </c>
      <c r="G21" s="155">
        <v>100</v>
      </c>
    </row>
    <row r="22" spans="1:7" ht="13" customHeight="1" x14ac:dyDescent="0.3">
      <c r="A22" s="126" t="s">
        <v>99</v>
      </c>
      <c r="B22" s="154">
        <v>0</v>
      </c>
      <c r="C22" s="154">
        <v>0</v>
      </c>
      <c r="D22" s="154">
        <v>0</v>
      </c>
      <c r="E22" s="154">
        <v>100</v>
      </c>
      <c r="F22" s="154">
        <v>0</v>
      </c>
      <c r="G22" s="155">
        <v>100</v>
      </c>
    </row>
    <row r="23" spans="1:7" ht="13" customHeight="1" x14ac:dyDescent="0.3">
      <c r="A23" s="126" t="s">
        <v>25</v>
      </c>
      <c r="B23" s="154">
        <v>0</v>
      </c>
      <c r="C23" s="154">
        <v>0</v>
      </c>
      <c r="D23" s="154">
        <v>14.285714285714285</v>
      </c>
      <c r="E23" s="154">
        <v>42.857142857142854</v>
      </c>
      <c r="F23" s="154">
        <v>42.857142857142854</v>
      </c>
      <c r="G23" s="155">
        <v>100</v>
      </c>
    </row>
    <row r="24" spans="1:7" s="30" customFormat="1" ht="13" customHeight="1" x14ac:dyDescent="0.3">
      <c r="A24" s="127" t="s">
        <v>11</v>
      </c>
      <c r="B24" s="156">
        <v>22.539682539682541</v>
      </c>
      <c r="C24" s="156">
        <v>21.269841269841269</v>
      </c>
      <c r="D24" s="156">
        <v>19.365079365079367</v>
      </c>
      <c r="E24" s="156">
        <v>26.666666666666668</v>
      </c>
      <c r="F24" s="156">
        <v>10.158730158730158</v>
      </c>
      <c r="G24" s="155">
        <v>100</v>
      </c>
    </row>
    <row r="25" spans="1:7" ht="15" customHeight="1" x14ac:dyDescent="0.3"/>
    <row r="26" spans="1:7" ht="15" customHeight="1" x14ac:dyDescent="0.3"/>
  </sheetData>
  <sheetProtection algorithmName="SHA-512" hashValue="jLAeGy1tcEWDJun3lJPYOfgDp6gQz5xtmEzRsKjr0pHCSm63PBcKD9bHbVo8zDGf8xDoxCY6VsBVQn5SV/eIhg==" saltValue="gJHUYGR1DaZVcEsW4ynt6w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8000"/>
  </sheetPr>
  <dimension ref="A1:N8"/>
  <sheetViews>
    <sheetView zoomScale="95" zoomScaleNormal="95" workbookViewId="0">
      <selection sqref="A1:G1"/>
    </sheetView>
  </sheetViews>
  <sheetFormatPr baseColWidth="10" defaultColWidth="11.54296875" defaultRowHeight="15.5" x14ac:dyDescent="0.4"/>
  <cols>
    <col min="1" max="2" width="11.54296875" style="6" customWidth="1"/>
    <col min="3" max="6" width="11.54296875" style="6"/>
    <col min="7" max="7" width="19.81640625" style="6" customWidth="1"/>
    <col min="8" max="8" width="11.54296875" style="6" customWidth="1"/>
    <col min="9" max="10" width="11.54296875" style="6" hidden="1" customWidth="1"/>
    <col min="11" max="11" width="16.54296875" style="6" hidden="1" customWidth="1"/>
    <col min="12" max="13" width="11.54296875" style="6" hidden="1" customWidth="1"/>
    <col min="14" max="15" width="11.54296875" style="6" customWidth="1"/>
    <col min="16" max="16384" width="11.54296875" style="6"/>
  </cols>
  <sheetData>
    <row r="1" spans="1:14" ht="32.25" customHeight="1" x14ac:dyDescent="0.4">
      <c r="A1" s="204" t="s">
        <v>315</v>
      </c>
      <c r="B1" s="212"/>
      <c r="C1" s="212"/>
      <c r="D1" s="212"/>
      <c r="E1" s="212"/>
      <c r="F1" s="212"/>
      <c r="G1" s="212"/>
      <c r="I1" s="174"/>
      <c r="J1" s="174" t="s">
        <v>223</v>
      </c>
      <c r="K1" s="174" t="s">
        <v>224</v>
      </c>
      <c r="L1" s="174" t="s">
        <v>225</v>
      </c>
      <c r="M1" s="174"/>
      <c r="N1" s="174"/>
    </row>
    <row r="2" spans="1:14" ht="14.5" customHeight="1" x14ac:dyDescent="0.4">
      <c r="G2" s="7" t="s">
        <v>64</v>
      </c>
      <c r="I2" s="174" t="s">
        <v>69</v>
      </c>
      <c r="J2" s="175">
        <v>71</v>
      </c>
      <c r="K2" s="175">
        <v>51</v>
      </c>
      <c r="L2" s="175">
        <v>18</v>
      </c>
      <c r="M2" s="174"/>
      <c r="N2" s="174"/>
    </row>
    <row r="3" spans="1:14" x14ac:dyDescent="0.4">
      <c r="A3" s="8"/>
      <c r="B3" s="8"/>
      <c r="C3" s="8"/>
      <c r="D3" s="8"/>
      <c r="E3" s="8"/>
      <c r="F3" s="8"/>
      <c r="G3" s="8"/>
      <c r="I3" s="174" t="s">
        <v>70</v>
      </c>
      <c r="J3" s="175">
        <v>67</v>
      </c>
      <c r="K3" s="175">
        <v>43</v>
      </c>
      <c r="L3" s="175">
        <v>19</v>
      </c>
      <c r="M3" s="174"/>
      <c r="N3" s="174"/>
    </row>
    <row r="4" spans="1:14" x14ac:dyDescent="0.4">
      <c r="I4" s="174" t="s">
        <v>71</v>
      </c>
      <c r="J4" s="175">
        <v>61</v>
      </c>
      <c r="K4" s="175">
        <v>50</v>
      </c>
      <c r="L4" s="175">
        <v>33</v>
      </c>
      <c r="M4" s="174"/>
      <c r="N4" s="174"/>
    </row>
    <row r="5" spans="1:14" x14ac:dyDescent="0.4">
      <c r="I5" s="174" t="s">
        <v>72</v>
      </c>
      <c r="J5" s="175">
        <v>84</v>
      </c>
      <c r="K5" s="175">
        <v>63</v>
      </c>
      <c r="L5" s="175">
        <v>61</v>
      </c>
      <c r="M5" s="174"/>
      <c r="N5" s="174"/>
    </row>
    <row r="6" spans="1:14" x14ac:dyDescent="0.4">
      <c r="I6" s="174" t="s">
        <v>73</v>
      </c>
      <c r="J6" s="175">
        <v>32</v>
      </c>
      <c r="K6" s="175">
        <v>24</v>
      </c>
      <c r="L6" s="175">
        <v>24</v>
      </c>
      <c r="M6" s="174"/>
      <c r="N6" s="174"/>
    </row>
    <row r="7" spans="1:14" x14ac:dyDescent="0.4">
      <c r="L7" s="10"/>
    </row>
    <row r="8" spans="1:14" x14ac:dyDescent="0.4">
      <c r="I8" s="82" t="s">
        <v>226</v>
      </c>
    </row>
  </sheetData>
  <sheetProtection algorithmName="SHA-512" hashValue="bZc3tPFfv4Dm0vBlnnDLi/QG+AmuTNZ1O9VBzJO3vcsGfbfJ2jJcR7NLil8ZptwMUFE/XqPkD6Hm3EngtAgJZg==" saltValue="n3nQr+yl0o5sBD3yTyrNl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5">
    <tabColor rgb="FFFFC000"/>
    <pageSetUpPr fitToPage="1"/>
  </sheetPr>
  <dimension ref="A1:I16"/>
  <sheetViews>
    <sheetView zoomScale="120" zoomScaleNormal="120" workbookViewId="0">
      <selection sqref="A1:I1"/>
    </sheetView>
  </sheetViews>
  <sheetFormatPr baseColWidth="10" defaultColWidth="11.54296875" defaultRowHeight="13.5" x14ac:dyDescent="0.3"/>
  <cols>
    <col min="1" max="1" width="16.453125" style="90" customWidth="1"/>
    <col min="2" max="2" width="10.1796875" style="26" bestFit="1" customWidth="1"/>
    <col min="3" max="3" width="8.81640625" style="26" bestFit="1" customWidth="1"/>
    <col min="4" max="4" width="12.1796875" style="26" bestFit="1" customWidth="1"/>
    <col min="5" max="5" width="12.81640625" style="26" bestFit="1" customWidth="1"/>
    <col min="6" max="6" width="12.453125" style="26" customWidth="1"/>
    <col min="7" max="7" width="12.54296875" style="26" customWidth="1"/>
    <col min="8" max="8" width="11" style="26" bestFit="1" customWidth="1"/>
    <col min="9" max="9" width="12.1796875" style="26" customWidth="1"/>
    <col min="10" max="16384" width="11.54296875" style="26"/>
  </cols>
  <sheetData>
    <row r="1" spans="1:9" ht="18" customHeight="1" x14ac:dyDescent="0.3">
      <c r="A1" s="206" t="s">
        <v>142</v>
      </c>
      <c r="B1" s="207"/>
      <c r="C1" s="207"/>
      <c r="D1" s="207"/>
      <c r="E1" s="207"/>
      <c r="F1" s="207"/>
      <c r="G1" s="207"/>
      <c r="H1" s="207"/>
      <c r="I1" s="207"/>
    </row>
    <row r="2" spans="1:9" ht="20.149999999999999" customHeight="1" x14ac:dyDescent="0.3">
      <c r="A2" s="55"/>
      <c r="B2" s="40"/>
      <c r="C2" s="40"/>
      <c r="D2" s="40"/>
      <c r="E2" s="40"/>
      <c r="F2" s="40"/>
      <c r="G2" s="40"/>
      <c r="H2" s="95"/>
      <c r="I2" s="60" t="s">
        <v>77</v>
      </c>
    </row>
    <row r="3" spans="1:9" ht="60" customHeight="1" x14ac:dyDescent="0.3">
      <c r="A3" s="73" t="s">
        <v>190</v>
      </c>
      <c r="B3" s="128" t="s">
        <v>76</v>
      </c>
      <c r="C3" s="128" t="s">
        <v>143</v>
      </c>
      <c r="D3" s="176" t="s">
        <v>194</v>
      </c>
      <c r="E3" s="176" t="s">
        <v>192</v>
      </c>
      <c r="F3" s="177" t="s">
        <v>191</v>
      </c>
      <c r="G3" s="177" t="s">
        <v>193</v>
      </c>
      <c r="H3" s="177" t="s">
        <v>75</v>
      </c>
      <c r="I3" s="178" t="s">
        <v>74</v>
      </c>
    </row>
    <row r="4" spans="1:9" ht="21" customHeight="1" x14ac:dyDescent="0.3">
      <c r="A4" s="131" t="s">
        <v>69</v>
      </c>
      <c r="B4" s="180">
        <v>18</v>
      </c>
      <c r="C4" s="180">
        <v>23</v>
      </c>
      <c r="D4" s="180">
        <v>10</v>
      </c>
      <c r="E4" s="180">
        <v>51</v>
      </c>
      <c r="F4" s="180">
        <v>4</v>
      </c>
      <c r="G4" s="180">
        <v>3</v>
      </c>
      <c r="H4" s="180">
        <v>13</v>
      </c>
      <c r="I4" s="181">
        <v>71</v>
      </c>
    </row>
    <row r="5" spans="1:9" ht="21" customHeight="1" x14ac:dyDescent="0.3">
      <c r="A5" s="129" t="s">
        <v>70</v>
      </c>
      <c r="B5" s="180">
        <v>19</v>
      </c>
      <c r="C5" s="180">
        <v>15</v>
      </c>
      <c r="D5" s="180">
        <v>9</v>
      </c>
      <c r="E5" s="180">
        <v>43</v>
      </c>
      <c r="F5" s="180">
        <v>5</v>
      </c>
      <c r="G5" s="180">
        <v>2</v>
      </c>
      <c r="H5" s="180">
        <v>17</v>
      </c>
      <c r="I5" s="181">
        <v>67</v>
      </c>
    </row>
    <row r="6" spans="1:9" ht="21" customHeight="1" x14ac:dyDescent="0.3">
      <c r="A6" s="179" t="s">
        <v>71</v>
      </c>
      <c r="B6" s="180">
        <v>33</v>
      </c>
      <c r="C6" s="180">
        <v>10</v>
      </c>
      <c r="D6" s="180">
        <v>7</v>
      </c>
      <c r="E6" s="180">
        <v>50</v>
      </c>
      <c r="F6" s="180">
        <v>1</v>
      </c>
      <c r="G6" s="180">
        <v>4</v>
      </c>
      <c r="H6" s="180">
        <v>6</v>
      </c>
      <c r="I6" s="181">
        <v>61</v>
      </c>
    </row>
    <row r="7" spans="1:9" ht="21" customHeight="1" x14ac:dyDescent="0.3">
      <c r="A7" s="129" t="s">
        <v>72</v>
      </c>
      <c r="B7" s="180">
        <v>61</v>
      </c>
      <c r="C7" s="180">
        <v>1</v>
      </c>
      <c r="D7" s="180">
        <v>1</v>
      </c>
      <c r="E7" s="180">
        <v>63</v>
      </c>
      <c r="F7" s="180">
        <v>5</v>
      </c>
      <c r="G7" s="180">
        <v>1</v>
      </c>
      <c r="H7" s="180">
        <v>15</v>
      </c>
      <c r="I7" s="181">
        <v>84</v>
      </c>
    </row>
    <row r="8" spans="1:9" ht="21" customHeight="1" x14ac:dyDescent="0.3">
      <c r="A8" s="129" t="s">
        <v>73</v>
      </c>
      <c r="B8" s="180">
        <v>24</v>
      </c>
      <c r="C8" s="180">
        <v>0</v>
      </c>
      <c r="D8" s="180">
        <v>0</v>
      </c>
      <c r="E8" s="180">
        <v>24</v>
      </c>
      <c r="F8" s="180">
        <v>0</v>
      </c>
      <c r="G8" s="180">
        <v>0</v>
      </c>
      <c r="H8" s="180">
        <v>8</v>
      </c>
      <c r="I8" s="181">
        <v>32</v>
      </c>
    </row>
    <row r="9" spans="1:9" ht="21" customHeight="1" x14ac:dyDescent="0.3">
      <c r="A9" s="129" t="s">
        <v>11</v>
      </c>
      <c r="B9" s="182">
        <v>155</v>
      </c>
      <c r="C9" s="182">
        <v>49</v>
      </c>
      <c r="D9" s="182">
        <v>27</v>
      </c>
      <c r="E9" s="182">
        <v>231</v>
      </c>
      <c r="F9" s="182">
        <v>15</v>
      </c>
      <c r="G9" s="182">
        <v>10</v>
      </c>
      <c r="H9" s="182">
        <v>59</v>
      </c>
      <c r="I9" s="181">
        <v>315</v>
      </c>
    </row>
    <row r="10" spans="1:9" ht="15" customHeight="1" x14ac:dyDescent="0.3"/>
    <row r="11" spans="1:9" ht="15" customHeight="1" x14ac:dyDescent="0.3"/>
    <row r="12" spans="1:9" ht="15" customHeight="1" x14ac:dyDescent="0.3"/>
    <row r="13" spans="1:9" x14ac:dyDescent="0.3">
      <c r="C13" s="96"/>
    </row>
    <row r="16" spans="1:9" ht="15" customHeight="1" x14ac:dyDescent="0.3"/>
  </sheetData>
  <sheetProtection algorithmName="SHA-512" hashValue="DtQFF1g0BE223lXgE7GacOWaaJUhnz0T+viCHJ9Nb4PljkMthsjOvLcyBUz/1a5BR6VGYFRN7KK1hI88uwKgXw==" saltValue="NkeQHa5fUV0q7mGhQ39tWg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26">
    <tabColor rgb="FF008000"/>
  </sheetPr>
  <dimension ref="A1:S21"/>
  <sheetViews>
    <sheetView topLeftCell="O1" zoomScaleNormal="100" workbookViewId="0">
      <selection activeCell="M1" sqref="M1:S1"/>
    </sheetView>
  </sheetViews>
  <sheetFormatPr baseColWidth="10" defaultColWidth="4.453125" defaultRowHeight="13.5" x14ac:dyDescent="0.3"/>
  <cols>
    <col min="1" max="11" width="16.453125" style="26" hidden="1" customWidth="1"/>
    <col min="12" max="12" width="3.1796875" style="26" hidden="1" customWidth="1"/>
    <col min="13" max="14" width="4.453125" style="26" hidden="1" customWidth="1"/>
    <col min="15" max="15" width="4.453125" style="26" customWidth="1"/>
    <col min="16" max="18" width="4.453125" style="26"/>
    <col min="19" max="19" width="64.1796875" style="26" customWidth="1"/>
    <col min="20" max="16384" width="4.453125" style="26"/>
  </cols>
  <sheetData>
    <row r="1" spans="1:19" ht="39.65" customHeight="1" x14ac:dyDescent="0.3">
      <c r="A1" s="160" t="s">
        <v>207</v>
      </c>
      <c r="B1" s="161" t="s">
        <v>208</v>
      </c>
      <c r="C1" s="161" t="s">
        <v>209</v>
      </c>
      <c r="D1" s="162"/>
      <c r="E1" s="2"/>
      <c r="F1" s="168" t="s">
        <v>212</v>
      </c>
      <c r="G1" s="163" t="s">
        <v>208</v>
      </c>
      <c r="H1" s="163" t="s">
        <v>209</v>
      </c>
      <c r="I1" s="2"/>
      <c r="J1" s="162"/>
      <c r="K1" s="162"/>
      <c r="M1" s="204" t="s">
        <v>144</v>
      </c>
      <c r="N1" s="204"/>
      <c r="O1" s="204"/>
      <c r="P1" s="204"/>
      <c r="Q1" s="204"/>
      <c r="R1" s="204"/>
      <c r="S1" s="204"/>
    </row>
    <row r="2" spans="1:19" ht="18" customHeight="1" x14ac:dyDescent="0.3">
      <c r="A2" s="164" t="str">
        <f t="shared" ref="A2:A21" si="0">CONCATENATE(VLOOKUP(F2,$J$2:$K$21,2,FALSE)," (",B2,"/",D2,")*")</f>
        <v>Varios (4/7)*</v>
      </c>
      <c r="B2" s="165">
        <f>G2</f>
        <v>4</v>
      </c>
      <c r="C2" s="165">
        <f>H2</f>
        <v>3</v>
      </c>
      <c r="D2" s="165">
        <f>B2+C2</f>
        <v>7</v>
      </c>
      <c r="E2"/>
      <c r="F2" s="166" t="s">
        <v>25</v>
      </c>
      <c r="G2" s="167">
        <v>4</v>
      </c>
      <c r="H2" s="167">
        <v>3</v>
      </c>
      <c r="I2"/>
      <c r="J2" s="164" t="s">
        <v>42</v>
      </c>
      <c r="K2" s="164" t="s">
        <v>42</v>
      </c>
      <c r="S2" s="25" t="s">
        <v>64</v>
      </c>
    </row>
    <row r="3" spans="1:19" x14ac:dyDescent="0.3">
      <c r="A3" s="164" t="str">
        <f t="shared" si="0"/>
        <v>Cantabria (0/2)*</v>
      </c>
      <c r="B3" s="165">
        <f t="shared" ref="B3:B21" si="1">G3</f>
        <v>0</v>
      </c>
      <c r="C3" s="165">
        <f t="shared" ref="C3:C21" si="2">H3</f>
        <v>2</v>
      </c>
      <c r="D3" s="165">
        <f t="shared" ref="D3:D21" si="3">B3+C3</f>
        <v>2</v>
      </c>
      <c r="E3"/>
      <c r="F3" s="166" t="s">
        <v>30</v>
      </c>
      <c r="G3" s="167">
        <v>0</v>
      </c>
      <c r="H3" s="167">
        <v>2</v>
      </c>
      <c r="I3"/>
      <c r="J3" s="164" t="s">
        <v>29</v>
      </c>
      <c r="K3" s="164" t="s">
        <v>29</v>
      </c>
    </row>
    <row r="4" spans="1:19" x14ac:dyDescent="0.3">
      <c r="A4" s="164" t="str">
        <f t="shared" si="0"/>
        <v>C. - La Mancha (0/3)*</v>
      </c>
      <c r="B4" s="165">
        <f t="shared" si="1"/>
        <v>0</v>
      </c>
      <c r="C4" s="165">
        <f t="shared" si="2"/>
        <v>3</v>
      </c>
      <c r="D4" s="165">
        <f t="shared" si="3"/>
        <v>3</v>
      </c>
      <c r="E4"/>
      <c r="F4" s="166" t="s">
        <v>44</v>
      </c>
      <c r="G4" s="167">
        <v>0</v>
      </c>
      <c r="H4" s="167">
        <v>3</v>
      </c>
      <c r="I4"/>
      <c r="J4" s="164" t="s">
        <v>28</v>
      </c>
      <c r="K4" s="164" t="s">
        <v>28</v>
      </c>
    </row>
    <row r="5" spans="1:19" x14ac:dyDescent="0.3">
      <c r="A5" s="164" t="str">
        <f t="shared" si="0"/>
        <v>La Rioja (0/2)*</v>
      </c>
      <c r="B5" s="165">
        <f t="shared" si="1"/>
        <v>0</v>
      </c>
      <c r="C5" s="165">
        <f t="shared" si="2"/>
        <v>2</v>
      </c>
      <c r="D5" s="165">
        <f t="shared" si="3"/>
        <v>2</v>
      </c>
      <c r="E5"/>
      <c r="F5" s="166" t="s">
        <v>34</v>
      </c>
      <c r="G5" s="167">
        <v>0</v>
      </c>
      <c r="H5" s="167">
        <v>2</v>
      </c>
      <c r="I5"/>
      <c r="J5" s="164" t="s">
        <v>30</v>
      </c>
      <c r="K5" s="164" t="s">
        <v>30</v>
      </c>
    </row>
    <row r="6" spans="1:19" x14ac:dyDescent="0.3">
      <c r="A6" s="164" t="str">
        <f t="shared" si="0"/>
        <v>Ceuta (0/1)*</v>
      </c>
      <c r="B6" s="165">
        <f t="shared" si="1"/>
        <v>0</v>
      </c>
      <c r="C6" s="165">
        <f t="shared" si="2"/>
        <v>1</v>
      </c>
      <c r="D6" s="165">
        <f t="shared" si="3"/>
        <v>1</v>
      </c>
      <c r="E6"/>
      <c r="F6" s="166" t="s">
        <v>47</v>
      </c>
      <c r="G6" s="167">
        <v>0</v>
      </c>
      <c r="H6" s="167">
        <v>1</v>
      </c>
      <c r="I6"/>
      <c r="J6" s="164" t="s">
        <v>44</v>
      </c>
      <c r="K6" s="164" t="s">
        <v>110</v>
      </c>
    </row>
    <row r="7" spans="1:19" x14ac:dyDescent="0.3">
      <c r="A7" s="164" t="str">
        <f t="shared" si="0"/>
        <v>Melilla (0/1)*</v>
      </c>
      <c r="B7" s="165">
        <f t="shared" si="1"/>
        <v>0</v>
      </c>
      <c r="C7" s="165">
        <f t="shared" si="2"/>
        <v>1</v>
      </c>
      <c r="D7" s="165">
        <f t="shared" si="3"/>
        <v>1</v>
      </c>
      <c r="E7"/>
      <c r="F7" s="166" t="s">
        <v>48</v>
      </c>
      <c r="G7" s="167">
        <v>0</v>
      </c>
      <c r="H7" s="167">
        <v>1</v>
      </c>
      <c r="I7"/>
      <c r="J7" s="164" t="s">
        <v>38</v>
      </c>
      <c r="K7" s="164" t="s">
        <v>38</v>
      </c>
    </row>
    <row r="8" spans="1:19" x14ac:dyDescent="0.3">
      <c r="A8" s="164" t="str">
        <f t="shared" si="0"/>
        <v>Canarias (1/9)*</v>
      </c>
      <c r="B8" s="165">
        <f t="shared" si="1"/>
        <v>1</v>
      </c>
      <c r="C8" s="165">
        <f t="shared" si="2"/>
        <v>8</v>
      </c>
      <c r="D8" s="165">
        <f t="shared" si="3"/>
        <v>9</v>
      </c>
      <c r="E8"/>
      <c r="F8" s="166" t="s">
        <v>28</v>
      </c>
      <c r="G8" s="167">
        <v>1</v>
      </c>
      <c r="H8" s="167">
        <v>8</v>
      </c>
      <c r="I8"/>
      <c r="J8" s="164" t="s">
        <v>39</v>
      </c>
      <c r="K8" s="164" t="s">
        <v>39</v>
      </c>
    </row>
    <row r="9" spans="1:19" x14ac:dyDescent="0.3">
      <c r="A9" s="164" t="str">
        <f t="shared" si="0"/>
        <v>C.F. de Navarra (2/5)*</v>
      </c>
      <c r="B9" s="165">
        <f t="shared" si="1"/>
        <v>2</v>
      </c>
      <c r="C9" s="165">
        <f t="shared" si="2"/>
        <v>3</v>
      </c>
      <c r="D9" s="165">
        <f t="shared" si="3"/>
        <v>5</v>
      </c>
      <c r="E9"/>
      <c r="F9" s="166" t="s">
        <v>40</v>
      </c>
      <c r="G9" s="167">
        <v>2</v>
      </c>
      <c r="H9" s="167">
        <v>3</v>
      </c>
      <c r="I9"/>
      <c r="J9" s="164" t="s">
        <v>47</v>
      </c>
      <c r="K9" s="164" t="s">
        <v>47</v>
      </c>
    </row>
    <row r="10" spans="1:19" x14ac:dyDescent="0.3">
      <c r="A10" s="164" t="str">
        <f t="shared" si="0"/>
        <v>P. de Asturias (3/5)*</v>
      </c>
      <c r="B10" s="165">
        <f t="shared" si="1"/>
        <v>3</v>
      </c>
      <c r="C10" s="165">
        <f t="shared" si="2"/>
        <v>2</v>
      </c>
      <c r="D10" s="165">
        <f t="shared" si="3"/>
        <v>5</v>
      </c>
      <c r="E10"/>
      <c r="F10" s="166" t="s">
        <v>41</v>
      </c>
      <c r="G10" s="167">
        <v>3</v>
      </c>
      <c r="H10" s="167">
        <v>2</v>
      </c>
      <c r="I10"/>
      <c r="J10" s="164" t="s">
        <v>45</v>
      </c>
      <c r="K10" s="164" t="s">
        <v>210</v>
      </c>
    </row>
    <row r="11" spans="1:19" x14ac:dyDescent="0.3">
      <c r="A11" s="164" t="str">
        <f t="shared" si="0"/>
        <v>Illes Balears (3/17)*</v>
      </c>
      <c r="B11" s="165">
        <f t="shared" si="1"/>
        <v>3</v>
      </c>
      <c r="C11" s="165">
        <f t="shared" si="2"/>
        <v>14</v>
      </c>
      <c r="D11" s="165">
        <f t="shared" si="3"/>
        <v>17</v>
      </c>
      <c r="E11"/>
      <c r="F11" s="166" t="s">
        <v>26</v>
      </c>
      <c r="G11" s="167">
        <v>3</v>
      </c>
      <c r="H11" s="167">
        <v>14</v>
      </c>
      <c r="I11"/>
      <c r="J11" s="164" t="s">
        <v>40</v>
      </c>
      <c r="K11" s="164" t="s">
        <v>211</v>
      </c>
    </row>
    <row r="12" spans="1:19" x14ac:dyDescent="0.3">
      <c r="A12" s="164" t="str">
        <f t="shared" si="0"/>
        <v>Castilla y León (3/7)*</v>
      </c>
      <c r="B12" s="165">
        <f t="shared" si="1"/>
        <v>3</v>
      </c>
      <c r="C12" s="165">
        <f t="shared" si="2"/>
        <v>4</v>
      </c>
      <c r="D12" s="165">
        <f t="shared" si="3"/>
        <v>7</v>
      </c>
      <c r="E12"/>
      <c r="F12" s="166" t="s">
        <v>38</v>
      </c>
      <c r="G12" s="167">
        <v>3</v>
      </c>
      <c r="H12" s="167">
        <v>4</v>
      </c>
      <c r="I12"/>
      <c r="J12" s="164" t="s">
        <v>46</v>
      </c>
      <c r="K12" s="164" t="s">
        <v>35</v>
      </c>
    </row>
    <row r="13" spans="1:19" x14ac:dyDescent="0.3">
      <c r="A13" s="164" t="str">
        <f t="shared" si="0"/>
        <v>R. de Murcia (3/7)*</v>
      </c>
      <c r="B13" s="165">
        <f t="shared" si="1"/>
        <v>3</v>
      </c>
      <c r="C13" s="165">
        <f t="shared" si="2"/>
        <v>4</v>
      </c>
      <c r="D13" s="165">
        <f t="shared" si="3"/>
        <v>7</v>
      </c>
      <c r="E13"/>
      <c r="F13" s="166" t="s">
        <v>31</v>
      </c>
      <c r="G13" s="167">
        <v>3</v>
      </c>
      <c r="H13" s="167">
        <v>4</v>
      </c>
      <c r="I13"/>
      <c r="J13" s="164" t="s">
        <v>37</v>
      </c>
      <c r="K13" s="164" t="s">
        <v>37</v>
      </c>
    </row>
    <row r="14" spans="1:19" x14ac:dyDescent="0.3">
      <c r="A14" s="164" t="str">
        <f t="shared" si="0"/>
        <v>País Vasco (3/8)*</v>
      </c>
      <c r="B14" s="165">
        <f t="shared" si="1"/>
        <v>3</v>
      </c>
      <c r="C14" s="165">
        <f t="shared" si="2"/>
        <v>5</v>
      </c>
      <c r="D14" s="165">
        <f t="shared" si="3"/>
        <v>8</v>
      </c>
      <c r="E14"/>
      <c r="F14" s="166" t="s">
        <v>157</v>
      </c>
      <c r="G14" s="167">
        <v>3</v>
      </c>
      <c r="H14" s="167">
        <v>5</v>
      </c>
      <c r="I14"/>
      <c r="J14" s="164" t="s">
        <v>32</v>
      </c>
      <c r="K14" s="164" t="s">
        <v>32</v>
      </c>
    </row>
    <row r="15" spans="1:19" x14ac:dyDescent="0.3">
      <c r="A15" s="164" t="str">
        <f t="shared" si="0"/>
        <v>Extremadura (4/20)*</v>
      </c>
      <c r="B15" s="165">
        <f t="shared" si="1"/>
        <v>4</v>
      </c>
      <c r="C15" s="165">
        <f t="shared" si="2"/>
        <v>16</v>
      </c>
      <c r="D15" s="165">
        <f t="shared" si="3"/>
        <v>20</v>
      </c>
      <c r="E15"/>
      <c r="F15" s="166" t="s">
        <v>37</v>
      </c>
      <c r="G15" s="167">
        <v>4</v>
      </c>
      <c r="H15" s="167">
        <v>16</v>
      </c>
      <c r="I15"/>
      <c r="J15" s="164" t="s">
        <v>26</v>
      </c>
      <c r="K15" s="164" t="s">
        <v>26</v>
      </c>
    </row>
    <row r="16" spans="1:19" x14ac:dyDescent="0.3">
      <c r="A16" s="164" t="str">
        <f t="shared" si="0"/>
        <v>Aragón (5/11)*</v>
      </c>
      <c r="B16" s="165">
        <f t="shared" si="1"/>
        <v>5</v>
      </c>
      <c r="C16" s="165">
        <f t="shared" si="2"/>
        <v>6</v>
      </c>
      <c r="D16" s="165">
        <f t="shared" si="3"/>
        <v>11</v>
      </c>
      <c r="E16"/>
      <c r="F16" s="166" t="s">
        <v>29</v>
      </c>
      <c r="G16" s="167">
        <v>5</v>
      </c>
      <c r="H16" s="167">
        <v>6</v>
      </c>
      <c r="I16"/>
      <c r="J16" s="164" t="s">
        <v>34</v>
      </c>
      <c r="K16" s="164" t="s">
        <v>34</v>
      </c>
    </row>
    <row r="17" spans="1:11" x14ac:dyDescent="0.3">
      <c r="A17" s="164" t="str">
        <f t="shared" si="0"/>
        <v>Galicia (9/20)*</v>
      </c>
      <c r="B17" s="165">
        <f t="shared" si="1"/>
        <v>9</v>
      </c>
      <c r="C17" s="165">
        <f t="shared" si="2"/>
        <v>11</v>
      </c>
      <c r="D17" s="165">
        <f t="shared" si="3"/>
        <v>20</v>
      </c>
      <c r="E17"/>
      <c r="F17" s="166" t="s">
        <v>32</v>
      </c>
      <c r="G17" s="167">
        <v>9</v>
      </c>
      <c r="H17" s="167">
        <v>11</v>
      </c>
      <c r="I17"/>
      <c r="J17" s="164" t="s">
        <v>48</v>
      </c>
      <c r="K17" s="164" t="s">
        <v>48</v>
      </c>
    </row>
    <row r="18" spans="1:11" x14ac:dyDescent="0.3">
      <c r="A18" s="164" t="str">
        <f t="shared" si="0"/>
        <v>C. Valenciana (10/25)*</v>
      </c>
      <c r="B18" s="165">
        <f t="shared" si="1"/>
        <v>10</v>
      </c>
      <c r="C18" s="165">
        <f t="shared" si="2"/>
        <v>15</v>
      </c>
      <c r="D18" s="165">
        <f t="shared" si="3"/>
        <v>25</v>
      </c>
      <c r="E18"/>
      <c r="F18" s="166" t="s">
        <v>46</v>
      </c>
      <c r="G18" s="167">
        <v>10</v>
      </c>
      <c r="H18" s="167">
        <v>15</v>
      </c>
      <c r="I18"/>
      <c r="J18" s="164" t="s">
        <v>157</v>
      </c>
      <c r="K18" s="164" t="s">
        <v>157</v>
      </c>
    </row>
    <row r="19" spans="1:11" x14ac:dyDescent="0.3">
      <c r="A19" s="164" t="str">
        <f t="shared" si="0"/>
        <v>C. de Madrid (14/19)*</v>
      </c>
      <c r="B19" s="165">
        <f t="shared" si="1"/>
        <v>14</v>
      </c>
      <c r="C19" s="165">
        <f t="shared" si="2"/>
        <v>5</v>
      </c>
      <c r="D19" s="165">
        <f t="shared" si="3"/>
        <v>19</v>
      </c>
      <c r="E19"/>
      <c r="F19" s="166" t="s">
        <v>45</v>
      </c>
      <c r="G19" s="167">
        <v>14</v>
      </c>
      <c r="H19" s="167">
        <v>5</v>
      </c>
      <c r="I19"/>
      <c r="J19" s="164" t="s">
        <v>41</v>
      </c>
      <c r="K19" s="164" t="s">
        <v>36</v>
      </c>
    </row>
    <row r="20" spans="1:11" x14ac:dyDescent="0.3">
      <c r="A20" s="164" t="str">
        <f t="shared" si="0"/>
        <v>Andalucía (27/35)*</v>
      </c>
      <c r="B20" s="165">
        <f t="shared" si="1"/>
        <v>27</v>
      </c>
      <c r="C20" s="165">
        <f t="shared" si="2"/>
        <v>8</v>
      </c>
      <c r="D20" s="165">
        <f t="shared" si="3"/>
        <v>35</v>
      </c>
      <c r="E20"/>
      <c r="F20" s="166" t="s">
        <v>42</v>
      </c>
      <c r="G20" s="167">
        <v>27</v>
      </c>
      <c r="H20" s="167">
        <v>8</v>
      </c>
      <c r="I20"/>
      <c r="J20" s="164" t="s">
        <v>31</v>
      </c>
      <c r="K20" s="164" t="s">
        <v>172</v>
      </c>
    </row>
    <row r="21" spans="1:11" x14ac:dyDescent="0.3">
      <c r="A21" s="164" t="str">
        <f t="shared" si="0"/>
        <v>Cataluña (64/111)*</v>
      </c>
      <c r="B21" s="165">
        <f t="shared" si="1"/>
        <v>64</v>
      </c>
      <c r="C21" s="165">
        <f t="shared" si="2"/>
        <v>47</v>
      </c>
      <c r="D21" s="165">
        <f t="shared" si="3"/>
        <v>111</v>
      </c>
      <c r="E21"/>
      <c r="F21" s="166" t="s">
        <v>39</v>
      </c>
      <c r="G21" s="167">
        <v>64</v>
      </c>
      <c r="H21" s="167">
        <v>47</v>
      </c>
      <c r="I21"/>
      <c r="J21" s="164" t="s">
        <v>25</v>
      </c>
      <c r="K21" s="164" t="s">
        <v>25</v>
      </c>
    </row>
  </sheetData>
  <sheetProtection algorithmName="SHA-512" hashValue="68Cmf4HyMrgb5JHYMjEGzSR/347QcF2KsnjriRlJi/33nQfUbh/wN7kpuhUWfBoXLNdme9DB/9casM1JljykBQ==" saltValue="tUyZS5E3HF6c6mEDbaq34g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7">
    <tabColor theme="6" tint="-0.249977111117893"/>
  </sheetPr>
  <dimension ref="A1:N22"/>
  <sheetViews>
    <sheetView showGridLines="0" zoomScale="110" zoomScaleNormal="110" workbookViewId="0">
      <selection sqref="A1:G1"/>
    </sheetView>
  </sheetViews>
  <sheetFormatPr baseColWidth="10" defaultColWidth="11.54296875" defaultRowHeight="13.5" x14ac:dyDescent="0.3"/>
  <cols>
    <col min="1" max="6" width="11.54296875" style="26"/>
    <col min="7" max="7" width="46.1796875" style="26" customWidth="1"/>
    <col min="8" max="9" width="11.54296875" style="26"/>
    <col min="10" max="10" width="11.54296875" style="26" customWidth="1"/>
    <col min="11" max="11" width="17.1796875" style="26" hidden="1" customWidth="1"/>
    <col min="12" max="14" width="11.54296875" style="26" hidden="1" customWidth="1"/>
    <col min="15" max="16" width="11.54296875" style="26" customWidth="1"/>
    <col min="17" max="16384" width="11.54296875" style="26"/>
  </cols>
  <sheetData>
    <row r="1" spans="1:13" ht="20.149999999999999" customHeight="1" x14ac:dyDescent="0.3">
      <c r="A1" s="204" t="s">
        <v>145</v>
      </c>
      <c r="B1" s="212"/>
      <c r="C1" s="212"/>
      <c r="D1" s="212"/>
      <c r="E1" s="212"/>
      <c r="F1" s="212"/>
      <c r="G1" s="212"/>
      <c r="L1" s="26" t="s">
        <v>78</v>
      </c>
      <c r="M1" s="26" t="s">
        <v>79</v>
      </c>
    </row>
    <row r="2" spans="1:13" ht="14.5" customHeight="1" x14ac:dyDescent="0.3">
      <c r="G2" s="97" t="s">
        <v>0</v>
      </c>
      <c r="K2" s="26" t="s">
        <v>42</v>
      </c>
      <c r="L2" s="26">
        <v>181</v>
      </c>
      <c r="M2" s="26">
        <v>132</v>
      </c>
    </row>
    <row r="3" spans="1:13" x14ac:dyDescent="0.3">
      <c r="K3" s="26" t="s">
        <v>29</v>
      </c>
      <c r="L3" s="26">
        <v>96</v>
      </c>
      <c r="M3" s="26">
        <v>71</v>
      </c>
    </row>
    <row r="4" spans="1:13" x14ac:dyDescent="0.3">
      <c r="K4" s="26" t="s">
        <v>36</v>
      </c>
      <c r="L4" s="26">
        <v>67</v>
      </c>
      <c r="M4" s="26">
        <v>53</v>
      </c>
    </row>
    <row r="5" spans="1:13" x14ac:dyDescent="0.3">
      <c r="K5" s="26" t="s">
        <v>26</v>
      </c>
      <c r="L5" s="26">
        <v>73</v>
      </c>
      <c r="M5" s="26">
        <v>56</v>
      </c>
    </row>
    <row r="6" spans="1:13" x14ac:dyDescent="0.3">
      <c r="K6" s="26" t="s">
        <v>28</v>
      </c>
      <c r="L6" s="26">
        <v>73</v>
      </c>
      <c r="M6" s="26">
        <v>53</v>
      </c>
    </row>
    <row r="7" spans="1:13" x14ac:dyDescent="0.3">
      <c r="K7" s="26" t="s">
        <v>30</v>
      </c>
      <c r="L7" s="26">
        <v>44</v>
      </c>
      <c r="M7" s="26">
        <v>38</v>
      </c>
    </row>
    <row r="8" spans="1:13" x14ac:dyDescent="0.3">
      <c r="K8" s="26" t="s">
        <v>38</v>
      </c>
      <c r="L8" s="26">
        <v>66</v>
      </c>
      <c r="M8" s="26">
        <v>50</v>
      </c>
    </row>
    <row r="9" spans="1:13" x14ac:dyDescent="0.3">
      <c r="K9" s="26" t="s">
        <v>44</v>
      </c>
      <c r="L9" s="26">
        <v>34</v>
      </c>
      <c r="M9" s="26">
        <v>28</v>
      </c>
    </row>
    <row r="10" spans="1:13" x14ac:dyDescent="0.3">
      <c r="K10" s="26" t="s">
        <v>39</v>
      </c>
      <c r="L10" s="26">
        <v>365</v>
      </c>
      <c r="M10" s="26">
        <v>260</v>
      </c>
    </row>
    <row r="11" spans="1:13" x14ac:dyDescent="0.3">
      <c r="K11" s="26" t="s">
        <v>37</v>
      </c>
      <c r="L11" s="26">
        <v>60</v>
      </c>
      <c r="M11" s="26">
        <v>46</v>
      </c>
    </row>
    <row r="12" spans="1:13" x14ac:dyDescent="0.3">
      <c r="K12" s="26" t="s">
        <v>32</v>
      </c>
      <c r="L12" s="26">
        <v>114</v>
      </c>
      <c r="M12" s="26">
        <v>83</v>
      </c>
    </row>
    <row r="13" spans="1:13" x14ac:dyDescent="0.3">
      <c r="K13" s="26" t="s">
        <v>156</v>
      </c>
      <c r="L13" s="26">
        <v>119</v>
      </c>
      <c r="M13" s="26">
        <v>78</v>
      </c>
    </row>
    <row r="14" spans="1:13" x14ac:dyDescent="0.3">
      <c r="K14" s="26" t="s">
        <v>31</v>
      </c>
      <c r="L14" s="26">
        <v>42</v>
      </c>
      <c r="M14" s="26">
        <v>34</v>
      </c>
    </row>
    <row r="15" spans="1:13" x14ac:dyDescent="0.3">
      <c r="K15" s="26" t="s">
        <v>33</v>
      </c>
      <c r="L15" s="26">
        <v>59</v>
      </c>
      <c r="M15" s="26">
        <v>46</v>
      </c>
    </row>
    <row r="16" spans="1:13" x14ac:dyDescent="0.3">
      <c r="K16" s="26" t="s">
        <v>157</v>
      </c>
      <c r="L16" s="26">
        <v>157</v>
      </c>
      <c r="M16" s="26">
        <v>108</v>
      </c>
    </row>
    <row r="17" spans="11:13" x14ac:dyDescent="0.3">
      <c r="K17" s="26" t="s">
        <v>34</v>
      </c>
      <c r="L17" s="26">
        <v>23</v>
      </c>
      <c r="M17" s="26">
        <v>19</v>
      </c>
    </row>
    <row r="18" spans="11:13" x14ac:dyDescent="0.3">
      <c r="K18" s="26" t="s">
        <v>35</v>
      </c>
      <c r="L18" s="26">
        <v>132</v>
      </c>
      <c r="M18" s="26">
        <v>100</v>
      </c>
    </row>
    <row r="19" spans="11:13" x14ac:dyDescent="0.3">
      <c r="K19" s="26" t="s">
        <v>47</v>
      </c>
      <c r="L19" s="26">
        <v>21</v>
      </c>
      <c r="M19" s="26">
        <v>0</v>
      </c>
    </row>
    <row r="20" spans="11:13" x14ac:dyDescent="0.3">
      <c r="K20" s="26" t="s">
        <v>48</v>
      </c>
      <c r="L20" s="26">
        <v>10</v>
      </c>
      <c r="M20" s="26">
        <v>0</v>
      </c>
    </row>
    <row r="21" spans="11:13" x14ac:dyDescent="0.3">
      <c r="K21" s="30" t="s">
        <v>25</v>
      </c>
      <c r="L21" s="26">
        <v>30</v>
      </c>
      <c r="M21" s="26">
        <v>17</v>
      </c>
    </row>
    <row r="22" spans="11:13" x14ac:dyDescent="0.3">
      <c r="K22" s="30"/>
      <c r="L22" s="26">
        <v>1766</v>
      </c>
      <c r="M22" s="26">
        <v>1272</v>
      </c>
    </row>
  </sheetData>
  <sheetProtection algorithmName="SHA-512" hashValue="JV74DjTui4D0ardexy5AfyYgum9zjBqP5J7hoVVrxfvwwT+tqRcrgLp9wlmaJSp26tCIpC5gIlwqoQ6SNFbCJA==" saltValue="T6CocHeNo0sKBvIQbLUKQ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8">
    <tabColor rgb="FFFFC000"/>
    <pageSetUpPr fitToPage="1"/>
  </sheetPr>
  <dimension ref="A1:D26"/>
  <sheetViews>
    <sheetView zoomScale="110" zoomScaleNormal="110" workbookViewId="0">
      <selection sqref="A1:D1"/>
    </sheetView>
  </sheetViews>
  <sheetFormatPr baseColWidth="10" defaultColWidth="11.54296875" defaultRowHeight="14.5" x14ac:dyDescent="0.4"/>
  <cols>
    <col min="1" max="1" width="30.81640625" style="3" customWidth="1"/>
    <col min="2" max="2" width="21.1796875" style="3" customWidth="1"/>
    <col min="3" max="3" width="23" style="3" customWidth="1"/>
    <col min="4" max="4" width="24.81640625" style="3" customWidth="1"/>
    <col min="5" max="16384" width="11.54296875" style="3"/>
  </cols>
  <sheetData>
    <row r="1" spans="1:4" ht="28.5" customHeight="1" x14ac:dyDescent="0.4">
      <c r="A1" s="206" t="s">
        <v>258</v>
      </c>
      <c r="B1" s="207"/>
      <c r="C1" s="207"/>
      <c r="D1" s="207"/>
    </row>
    <row r="2" spans="1:4" ht="13.5" customHeight="1" x14ac:dyDescent="0.4">
      <c r="A2" s="23"/>
      <c r="B2" s="24"/>
      <c r="C2" s="24"/>
      <c r="D2" s="60" t="s">
        <v>0</v>
      </c>
    </row>
    <row r="3" spans="1:4" s="4" customFormat="1" ht="67.5" x14ac:dyDescent="0.3">
      <c r="A3" s="70" t="s">
        <v>181</v>
      </c>
      <c r="B3" s="58" t="s">
        <v>147</v>
      </c>
      <c r="C3" s="58" t="s">
        <v>148</v>
      </c>
      <c r="D3" s="59" t="s">
        <v>149</v>
      </c>
    </row>
    <row r="4" spans="1:4" ht="16" customHeight="1" x14ac:dyDescent="0.4">
      <c r="A4" s="32" t="s">
        <v>27</v>
      </c>
      <c r="B4" s="61">
        <v>181</v>
      </c>
      <c r="C4" s="61">
        <v>132</v>
      </c>
      <c r="D4" s="62">
        <v>72.928176795580114</v>
      </c>
    </row>
    <row r="5" spans="1:4" ht="16" customHeight="1" x14ac:dyDescent="0.4">
      <c r="A5" s="32" t="s">
        <v>84</v>
      </c>
      <c r="B5" s="63">
        <v>96</v>
      </c>
      <c r="C5" s="63">
        <v>71</v>
      </c>
      <c r="D5" s="64">
        <v>73.958333333333343</v>
      </c>
    </row>
    <row r="6" spans="1:4" ht="16" customHeight="1" x14ac:dyDescent="0.4">
      <c r="A6" s="32" t="s">
        <v>85</v>
      </c>
      <c r="B6" s="63">
        <v>67</v>
      </c>
      <c r="C6" s="63">
        <v>53</v>
      </c>
      <c r="D6" s="64">
        <v>79.104477611940297</v>
      </c>
    </row>
    <row r="7" spans="1:4" ht="16" customHeight="1" x14ac:dyDescent="0.4">
      <c r="A7" s="32" t="s">
        <v>86</v>
      </c>
      <c r="B7" s="63">
        <v>73</v>
      </c>
      <c r="C7" s="63">
        <v>56</v>
      </c>
      <c r="D7" s="64">
        <v>76.712328767123282</v>
      </c>
    </row>
    <row r="8" spans="1:4" ht="16" customHeight="1" x14ac:dyDescent="0.4">
      <c r="A8" s="32" t="s">
        <v>87</v>
      </c>
      <c r="B8" s="63">
        <v>73</v>
      </c>
      <c r="C8" s="63">
        <v>53</v>
      </c>
      <c r="D8" s="64">
        <v>72.602739726027394</v>
      </c>
    </row>
    <row r="9" spans="1:4" ht="16" customHeight="1" x14ac:dyDescent="0.4">
      <c r="A9" s="32" t="s">
        <v>88</v>
      </c>
      <c r="B9" s="63">
        <v>44</v>
      </c>
      <c r="C9" s="63">
        <v>38</v>
      </c>
      <c r="D9" s="64">
        <v>86.36363636363636</v>
      </c>
    </row>
    <row r="10" spans="1:4" ht="16" customHeight="1" x14ac:dyDescent="0.4">
      <c r="A10" s="32" t="s">
        <v>89</v>
      </c>
      <c r="B10" s="63">
        <v>66</v>
      </c>
      <c r="C10" s="63">
        <v>50</v>
      </c>
      <c r="D10" s="64">
        <v>75.757575757575751</v>
      </c>
    </row>
    <row r="11" spans="1:4" ht="16" customHeight="1" x14ac:dyDescent="0.4">
      <c r="A11" s="32" t="s">
        <v>90</v>
      </c>
      <c r="B11" s="63">
        <v>34</v>
      </c>
      <c r="C11" s="63">
        <v>28</v>
      </c>
      <c r="D11" s="64">
        <v>82.35294117647058</v>
      </c>
    </row>
    <row r="12" spans="1:4" ht="16" customHeight="1" x14ac:dyDescent="0.4">
      <c r="A12" s="32" t="s">
        <v>91</v>
      </c>
      <c r="B12" s="63">
        <v>365</v>
      </c>
      <c r="C12" s="63">
        <v>260</v>
      </c>
      <c r="D12" s="64">
        <v>71.232876712328761</v>
      </c>
    </row>
    <row r="13" spans="1:4" ht="16" customHeight="1" x14ac:dyDescent="0.4">
      <c r="A13" s="32" t="s">
        <v>92</v>
      </c>
      <c r="B13" s="63">
        <v>60</v>
      </c>
      <c r="C13" s="63">
        <v>46</v>
      </c>
      <c r="D13" s="64">
        <v>76.666666666666671</v>
      </c>
    </row>
    <row r="14" spans="1:4" ht="16" customHeight="1" x14ac:dyDescent="0.4">
      <c r="A14" s="32" t="s">
        <v>93</v>
      </c>
      <c r="B14" s="63">
        <v>114</v>
      </c>
      <c r="C14" s="63">
        <v>83</v>
      </c>
      <c r="D14" s="64">
        <v>72.807017543859658</v>
      </c>
    </row>
    <row r="15" spans="1:4" ht="16" customHeight="1" x14ac:dyDescent="0.4">
      <c r="A15" s="32" t="s">
        <v>94</v>
      </c>
      <c r="B15" s="63">
        <v>119</v>
      </c>
      <c r="C15" s="63">
        <v>78</v>
      </c>
      <c r="D15" s="64">
        <v>65.546218487394952</v>
      </c>
    </row>
    <row r="16" spans="1:4" ht="16" customHeight="1" x14ac:dyDescent="0.4">
      <c r="A16" s="32" t="s">
        <v>95</v>
      </c>
      <c r="B16" s="63">
        <v>42</v>
      </c>
      <c r="C16" s="63">
        <v>34</v>
      </c>
      <c r="D16" s="64">
        <v>80.952380952380949</v>
      </c>
    </row>
    <row r="17" spans="1:4" ht="16" customHeight="1" x14ac:dyDescent="0.4">
      <c r="A17" s="32" t="s">
        <v>117</v>
      </c>
      <c r="B17" s="63">
        <v>59</v>
      </c>
      <c r="C17" s="63">
        <v>46</v>
      </c>
      <c r="D17" s="64">
        <v>77.966101694915253</v>
      </c>
    </row>
    <row r="18" spans="1:4" ht="16" customHeight="1" x14ac:dyDescent="0.4">
      <c r="A18" s="32" t="s">
        <v>157</v>
      </c>
      <c r="B18" s="63">
        <v>157</v>
      </c>
      <c r="C18" s="63">
        <v>108</v>
      </c>
      <c r="D18" s="64">
        <v>68.789808917197448</v>
      </c>
    </row>
    <row r="19" spans="1:4" ht="16" customHeight="1" x14ac:dyDescent="0.4">
      <c r="A19" s="32" t="s">
        <v>96</v>
      </c>
      <c r="B19" s="63">
        <v>23</v>
      </c>
      <c r="C19" s="63">
        <v>19</v>
      </c>
      <c r="D19" s="64">
        <v>82.608695652173907</v>
      </c>
    </row>
    <row r="20" spans="1:4" ht="16" customHeight="1" x14ac:dyDescent="0.4">
      <c r="A20" s="32" t="s">
        <v>118</v>
      </c>
      <c r="B20" s="63">
        <v>132</v>
      </c>
      <c r="C20" s="63">
        <v>100</v>
      </c>
      <c r="D20" s="64">
        <v>75.757575757575751</v>
      </c>
    </row>
    <row r="21" spans="1:4" ht="16" customHeight="1" x14ac:dyDescent="0.4">
      <c r="A21" s="32" t="s">
        <v>98</v>
      </c>
      <c r="B21" s="63">
        <v>21</v>
      </c>
      <c r="C21" s="63">
        <v>0</v>
      </c>
      <c r="D21" s="64">
        <v>0</v>
      </c>
    </row>
    <row r="22" spans="1:4" ht="16" customHeight="1" x14ac:dyDescent="0.4">
      <c r="A22" s="32" t="s">
        <v>99</v>
      </c>
      <c r="B22" s="63">
        <v>10</v>
      </c>
      <c r="C22" s="63">
        <v>0</v>
      </c>
      <c r="D22" s="64">
        <v>0</v>
      </c>
    </row>
    <row r="23" spans="1:4" ht="16" customHeight="1" x14ac:dyDescent="0.4">
      <c r="A23" s="32" t="s">
        <v>100</v>
      </c>
      <c r="B23" s="63">
        <v>30</v>
      </c>
      <c r="C23" s="63">
        <v>17</v>
      </c>
      <c r="D23" s="64">
        <v>56.666666666666664</v>
      </c>
    </row>
    <row r="24" spans="1:4" s="5" customFormat="1" ht="16" customHeight="1" x14ac:dyDescent="0.4">
      <c r="A24" s="33" t="s">
        <v>119</v>
      </c>
      <c r="B24" s="65">
        <v>1766</v>
      </c>
      <c r="C24" s="65">
        <v>1272</v>
      </c>
      <c r="D24" s="64">
        <v>72.027180067950169</v>
      </c>
    </row>
    <row r="25" spans="1:4" ht="15" customHeight="1" x14ac:dyDescent="0.4">
      <c r="B25" s="12"/>
      <c r="C25" s="12"/>
    </row>
    <row r="26" spans="1:4" ht="15" customHeight="1" x14ac:dyDescent="0.4"/>
  </sheetData>
  <sheetProtection algorithmName="SHA-512" hashValue="oWsSZSpCI2JIblWd4zb0BI5/l9BRMwcCv2iCBK04luguMLTBC/sS3bTVUD+gsZGKrp8CuqhTWqfskYMEDFm85w==" saltValue="JEOdCgkfa1JuAod1s9C3qA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9">
    <tabColor theme="6" tint="-0.249977111117893"/>
  </sheetPr>
  <dimension ref="A1:S21"/>
  <sheetViews>
    <sheetView showGridLines="0" zoomScale="110" zoomScaleNormal="110" workbookViewId="0">
      <selection sqref="A1:G1"/>
    </sheetView>
  </sheetViews>
  <sheetFormatPr baseColWidth="10" defaultColWidth="11.54296875" defaultRowHeight="13.5" x14ac:dyDescent="0.3"/>
  <cols>
    <col min="1" max="6" width="11.54296875" style="26"/>
    <col min="7" max="7" width="40.81640625" style="26" customWidth="1"/>
    <col min="8" max="9" width="11.54296875" style="26"/>
    <col min="10" max="10" width="14" style="26" customWidth="1"/>
    <col min="11" max="11" width="17.1796875" style="26" hidden="1" customWidth="1"/>
    <col min="12" max="19" width="11.54296875" style="26" hidden="1" customWidth="1"/>
    <col min="20" max="20" width="11.54296875" style="26" customWidth="1"/>
    <col min="21" max="16384" width="11.54296875" style="26"/>
  </cols>
  <sheetData>
    <row r="1" spans="1:19" ht="40.4" customHeight="1" x14ac:dyDescent="0.3">
      <c r="A1" s="204" t="s">
        <v>150</v>
      </c>
      <c r="B1" s="204"/>
      <c r="C1" s="204"/>
      <c r="D1" s="204"/>
      <c r="E1" s="204"/>
      <c r="F1" s="204"/>
      <c r="G1" s="204"/>
      <c r="L1" s="26" t="s">
        <v>294</v>
      </c>
      <c r="M1" s="26" t="s">
        <v>16</v>
      </c>
      <c r="N1" s="26" t="s">
        <v>17</v>
      </c>
      <c r="O1" s="26" t="s">
        <v>18</v>
      </c>
      <c r="P1" s="26" t="s">
        <v>19</v>
      </c>
      <c r="Q1" s="26" t="s">
        <v>295</v>
      </c>
      <c r="R1" s="26" t="s">
        <v>43</v>
      </c>
    </row>
    <row r="2" spans="1:19" ht="14.5" customHeight="1" x14ac:dyDescent="0.3">
      <c r="G2" s="101" t="s">
        <v>12</v>
      </c>
      <c r="K2" s="26" t="s">
        <v>80</v>
      </c>
      <c r="L2" s="98">
        <v>0.18882466281310212</v>
      </c>
      <c r="M2" s="98">
        <v>0.16763005780346821</v>
      </c>
      <c r="N2" s="98">
        <v>0.12010276172125883</v>
      </c>
      <c r="O2" s="98">
        <v>0.10725754656390495</v>
      </c>
      <c r="P2" s="98">
        <v>9.1201027617212591E-2</v>
      </c>
      <c r="Q2" s="98">
        <v>6.101477199743096E-2</v>
      </c>
      <c r="R2" s="98">
        <v>0.26396917148362237</v>
      </c>
    </row>
    <row r="3" spans="1:19" x14ac:dyDescent="0.3">
      <c r="K3" s="26" t="s">
        <v>81</v>
      </c>
      <c r="L3" s="99">
        <v>0.17948717948717949</v>
      </c>
      <c r="M3" s="99">
        <v>0.14529914529914531</v>
      </c>
      <c r="N3" s="99">
        <v>0.12108262108262108</v>
      </c>
      <c r="O3" s="99">
        <v>8.8793922127255467E-2</v>
      </c>
      <c r="P3" s="99">
        <v>0.10208926875593542</v>
      </c>
      <c r="Q3" s="99">
        <v>6.4577397910731249E-2</v>
      </c>
      <c r="R3" s="99">
        <v>0.29867046533713199</v>
      </c>
      <c r="S3" s="98">
        <f>SUM(L3:R3)</f>
        <v>1</v>
      </c>
    </row>
    <row r="21" spans="12:13" x14ac:dyDescent="0.3">
      <c r="L21" s="100"/>
      <c r="M21" s="100"/>
    </row>
  </sheetData>
  <sheetProtection algorithmName="SHA-512" hashValue="xGe31WXjmXOLYkIjMTNPyI4JHyaqCvOHvAuibfnXBGlGi7ik4ILhFw4pPnhBMtNbeA0XUl6o9qePxJXRgh5nkw==" saltValue="dvnQrzOehoVbcY7ZjJ/Wb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Cuadro 10</vt:lpstr>
      <vt:lpstr>Gráfico 15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Gráfico 17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   </cp:lastModifiedBy>
  <cp:lastPrinted>2023-01-24T12:06:10Z</cp:lastPrinted>
  <dcterms:created xsi:type="dcterms:W3CDTF">2014-01-24T12:58:20Z</dcterms:created>
  <dcterms:modified xsi:type="dcterms:W3CDTF">2026-07-15T08:35:19Z</dcterms:modified>
</cp:coreProperties>
</file>