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8.xml" ContentType="application/vnd.openxmlformats-officedocument.drawingml.chart+xml"/>
  <Override PartName="/xl/drawings/drawing22.xml" ContentType="application/vnd.openxmlformats-officedocument.drawing+xml"/>
  <Override PartName="/xl/charts/chart19.xml" ContentType="application/vnd.openxmlformats-officedocument.drawingml.chart+xml"/>
  <Override PartName="/xl/drawings/drawing2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7-2022\Informe\"/>
    </mc:Choice>
  </mc:AlternateContent>
  <workbookProtection workbookAlgorithmName="SHA-512" workbookHashValue="SaHW9tRT8PMhgUd+1ELTvtrJ84Lixx1GSW09qUii178+YTHYTN3F9aX7vZwlAZk/xd1jPlFeosBuUwlCbFYI5A==" workbookSaltValue="3XI2ZNrv9WiNYqLTycDvqg==" workbookSpinCount="100000" lockStructure="1"/>
  <bookViews>
    <workbookView xWindow="11505" yWindow="-15" windowWidth="11550" windowHeight="10395" tabRatio="866" activeTab="7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Gráfico 15" sheetId="56" r:id="rId25"/>
    <sheet name="Cuadro 10" sheetId="57" r:id="rId26"/>
    <sheet name="Cuadro 11" sheetId="58" r:id="rId27"/>
    <sheet name="Cuadro 12" sheetId="59" r:id="rId28"/>
    <sheet name="Cuadro 13" sheetId="60" r:id="rId29"/>
    <sheet name="Gráfico 16" sheetId="61" r:id="rId30"/>
    <sheet name="Gráfico 17" sheetId="80" r:id="rId31"/>
    <sheet name="Cuadro 14" sheetId="62" r:id="rId32"/>
    <sheet name="Cuadro 15" sheetId="63" r:id="rId33"/>
    <sheet name="Cuadro 16" sheetId="64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definedNames>
    <definedName name="_xlnm.Print_Area" localSheetId="1">'Cuadro 1'!$A$1:$N$24</definedName>
    <definedName name="_xlnm.Print_Area" localSheetId="25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1">'Cuadro 14'!$A$1:$J$24</definedName>
    <definedName name="_xlnm.Print_Area" localSheetId="32">'Cuadro 15'!$A$1:$G$24</definedName>
    <definedName name="_xlnm.Print_Area" localSheetId="33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62913"/>
</workbook>
</file>

<file path=xl/calcChain.xml><?xml version="1.0" encoding="utf-8"?>
<calcChain xmlns="http://schemas.openxmlformats.org/spreadsheetml/2006/main">
  <c r="P2" i="42" l="1"/>
  <c r="O2" i="42"/>
  <c r="N2" i="42"/>
  <c r="M2" i="42"/>
  <c r="L2" i="42"/>
  <c r="K2" i="42"/>
  <c r="D21" i="66" l="1"/>
  <c r="A21" i="66" s="1"/>
  <c r="D20" i="66"/>
  <c r="A20" i="66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/>
  <c r="D7" i="66"/>
  <c r="A7" i="66" s="1"/>
  <c r="D6" i="66"/>
  <c r="A6" i="66" s="1"/>
  <c r="D5" i="66"/>
  <c r="A5" i="66" s="1"/>
  <c r="D4" i="66"/>
  <c r="A4" i="66"/>
  <c r="D3" i="66"/>
  <c r="A3" i="66" s="1"/>
  <c r="D2" i="66"/>
  <c r="A2" i="66" s="1"/>
</calcChain>
</file>

<file path=xl/sharedStrings.xml><?xml version="1.0" encoding="utf-8"?>
<sst xmlns="http://schemas.openxmlformats.org/spreadsheetml/2006/main" count="907" uniqueCount="299">
  <si>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</si>
  <si>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</si>
  <si>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</si>
  <si>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</si>
  <si>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</si>
  <si>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</si>
  <si>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</si>
  <si>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</si>
  <si>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</si>
  <si>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</si>
  <si>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</si>
  <si>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</si>
  <si>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</si>
  <si>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</si>
  <si>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</si>
  <si>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</si>
  <si>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</si>
  <si>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</si>
  <si>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</si>
  <si>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</si>
  <si>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</si>
  <si>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</si>
  <si>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</si>
  <si>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</si>
  <si>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</si>
  <si>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</si>
  <si>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</si>
  <si>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</si>
  <si>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</si>
  <si>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</si>
  <si>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</si>
  <si>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</si>
  <si>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</si>
  <si>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</si>
  <si>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</si>
  <si>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</si>
  <si>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</si>
  <si>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</si>
  <si>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</si>
  <si>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</si>
  <si>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</si>
  <si>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</si>
  <si>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</si>
  <si>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</si>
  <si>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</si>
  <si>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</si>
  <si>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</si>
  <si>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</si>
  <si>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</si>
  <si>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</si>
  <si>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</si>
  <si>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</si>
  <si>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</si>
  <si>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</si>
  <si>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</si>
  <si>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</si>
  <si>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</si>
  <si>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</si>
  <si>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</si>
  <si>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</si>
  <si>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</si>
  <si>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</si>
  <si>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</si>
  <si>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</si>
  <si>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</si>
  <si>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</si>
  <si>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</si>
  <si>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</si>
  <si>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</si>
  <si>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</si>
  <si>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</si>
  <si>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</si>
  <si>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</si>
  <si>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</si>
  <si>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</si>
  <si>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</si>
  <si>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</si>
  <si>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</si>
  <si>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</si>
  <si>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</si>
  <si>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</si>
  <si>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</si>
  <si>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</si>
  <si>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</si>
  <si>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</si>
  <si>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</si>
  <si>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</si>
  <si>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</si>
  <si>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</si>
  <si>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</si>
  <si>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</si>
  <si>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</si>
  <si>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</si>
  <si>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</si>
  <si>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</si>
  <si>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</si>
  <si>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</si>
  <si>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</si>
  <si>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</si>
  <si>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</si>
  <si>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</si>
  <si>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</si>
  <si>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</si>
  <si>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</si>
  <si>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</si>
  <si>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</si>
  <si>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</si>
  <si>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</si>
  <si>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</si>
  <si>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</si>
  <si>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</si>
  <si>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</si>
  <si>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</si>
  <si>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</si>
  <si>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</si>
  <si>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</si>
  <si>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</si>
  <si>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</si>
  <si>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</si>
  <si>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</si>
  <si>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</si>
  <si>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</si>
  <si>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</si>
  <si>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5. Evolución del Inventario de entes por tipo de ente</t>
  </si>
  <si>
    <t>Cuadro 6. Agrupación por secciones de actividad y tipo de ente</t>
  </si>
  <si>
    <t>OO. AA. Administrativos</t>
  </si>
  <si>
    <t>OO. AA. Comerciales</t>
  </si>
  <si>
    <t>Cuadro 7. Agrupación por secciones de actividad y Comunidad Autónoma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</si>
  <si>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</si>
  <si>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</si>
  <si>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</si>
  <si>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</si>
  <si>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</si>
  <si>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</si>
  <si>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</si>
  <si>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</si>
  <si>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</si>
  <si>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</si>
  <si>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</si>
  <si>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</si>
  <si>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</si>
  <si>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</si>
  <si>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</si>
  <si>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</si>
  <si>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</si>
  <si>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</si>
  <si>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</si>
  <si>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</si>
  <si>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</si>
  <si>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</si>
  <si>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</si>
  <si>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</si>
  <si>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</si>
  <si>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</si>
  <si>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</si>
  <si>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</si>
  <si>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</si>
  <si>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</si>
  <si>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</si>
  <si>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</si>
  <si>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</si>
  <si>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</si>
  <si>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</si>
  <si>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</si>
  <si>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</si>
  <si>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</si>
  <si>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</si>
  <si>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</si>
  <si>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</si>
  <si>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</si>
  <si>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</si>
  <si>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</si>
  <si>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</si>
  <si>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</si>
  <si>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</si>
  <si>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</si>
  <si>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</si>
  <si>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</si>
  <si>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</si>
  <si>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</si>
  <si>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</si>
  <si>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</si>
  <si>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</si>
  <si>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10/04/2003 al 1/01/2018</t>
  </si>
  <si>
    <t>Bajas Del 10/04/2003 al 1/01/2018</t>
  </si>
  <si>
    <t xml:space="preserve">Situación 01/01/2018 </t>
  </si>
  <si>
    <t>Altas Del 02/01/2018 al 01/01/2019</t>
  </si>
  <si>
    <t>Bajas Del 02/01/2018 al 01/01/2019</t>
  </si>
  <si>
    <t>Situación 01/01/2019</t>
  </si>
  <si>
    <t>Altas Del 02/01/2019 al 01/01/2020</t>
  </si>
  <si>
    <t>Bajas Del 02/01/2019 al 01/01/2020</t>
  </si>
  <si>
    <t>Situación 01/01/2020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</si>
  <si>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</si>
  <si>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</si>
  <si>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</si>
  <si>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</si>
  <si>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</si>
  <si>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</si>
  <si>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Altas Del 02/01/2021 al 01/07/2022</t>
  </si>
  <si>
    <t>Bajas Del 02/01/2021 al 01/07/2022</t>
  </si>
  <si>
    <t>Situación 01/07/2022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</si>
  <si>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</si>
  <si>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</si>
  <si>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</si>
  <si>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</si>
  <si>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</si>
  <si>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</si>
  <si>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</si>
  <si>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</si>
  <si>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</si>
  <si>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r>
      <t>M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O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Educación; </t>
    </r>
    <r>
      <rPr>
        <b/>
        <sz val="10"/>
        <color rgb="FF000000"/>
        <rFont val="Verdana"/>
        <family val="2"/>
      </rPr>
      <t>Q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artísticas, recreativas y de entretenimiento;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>: Otros servicios.</t>
    </r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</si>
  <si>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</si>
  <si>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</si>
  <si>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</si>
  <si>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</si>
  <si>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</si>
  <si>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</si>
  <si>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</si>
  <si>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</si>
  <si>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</si>
  <si>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</si>
  <si>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</si>
  <si>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</si>
  <si>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</si>
  <si>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</si>
  <si>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</si>
  <si>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</si>
  <si>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</si>
  <si>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</si>
  <si>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</si>
  <si>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</si>
  <si>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</si>
  <si>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</si>
  <si>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</si>
  <si>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</si>
  <si>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Gráfico 6. Sección O: Admón. Pública y defensa; seguridad social obligatoria.</t>
  </si>
  <si>
    <t>O8413: Regulación de la act. económica y contribución a su mayor eficiencia</t>
  </si>
  <si>
    <t>O8425: Protección civil</t>
  </si>
  <si>
    <t>O8430: S.S. obligatoria</t>
  </si>
  <si>
    <t>Otras: Asuntos exteriores (O8421); Justicia (O8423); Orden público y seguridad (O8424)</t>
  </si>
  <si>
    <t>O8411: Act. generales de AAPP</t>
  </si>
  <si>
    <t>O8412: Regulación act. sanit., educativas y culturales y otros serv. soc. excepto S.S.</t>
  </si>
  <si>
    <t>Origen datos: [Desglose_actividades datos tratados 01-07-2022.xls]  'Desglose secciones informe'!  B51:G51</t>
  </si>
  <si>
    <t>Gráfico 7. Sección M: Actividades profesionales, científicas o técnicas</t>
  </si>
  <si>
    <t>M70: Act. de las sedes centrales; act. de consultoría de gestión empresarial</t>
  </si>
  <si>
    <t>M71: Servicios técnicos de arquitectura e ingeniería; ensayos y análisis técnicos.</t>
  </si>
  <si>
    <t>M72: Investigación y Desarrollo</t>
  </si>
  <si>
    <t>M73: Publicidad y estudios de mercado</t>
  </si>
  <si>
    <t>Otras: Act. Jurídicas y de contabilidad (M69); Actividades veterinarias (M75); Otras act. profesionales científicas y técnicas (M74)</t>
  </si>
  <si>
    <t>Origen datos: [Desglose_actividades datos tratados 01-07-2022.xls]  'Desglose secciones informe'!  B25:G25</t>
  </si>
  <si>
    <t>Gráfico 8. Sección Q: Act. sanitarias y de servicios sociales</t>
  </si>
  <si>
    <t>Q861: Act. hospitalarias</t>
  </si>
  <si>
    <t>Q869: Otras act. sanitarias</t>
  </si>
  <si>
    <t>Q889: Otras act. de serv. sociales sin alojamiento</t>
  </si>
  <si>
    <t>Q862,Q871,Q872,  Q873,Q879,Q881*</t>
  </si>
  <si>
    <t>Origen datos: [Desglose_actividades datos tratados 01-07-2022.xls]  'Desglose secciones informe'!  B101:G101</t>
  </si>
  <si>
    <t>Gráfico 9. Sección P: Educación</t>
  </si>
  <si>
    <t>Educación preprimaria (P851); Educación Primaria (P852); Educación secundaria (P853)</t>
  </si>
  <si>
    <t>P854: Educación postsecundaria</t>
  </si>
  <si>
    <t>P855: Otra educación</t>
  </si>
  <si>
    <t>P856: Otra educación n.c.o.p.</t>
  </si>
  <si>
    <t>Origen datos: [Desglose_actividades datos tratados 01-07-2022.xls]  'Desglose secciones informe'!  B77:G77</t>
  </si>
  <si>
    <t>Gráfico 10. Sección R: Act. artísticas, recreativas y de entretenimiento</t>
  </si>
  <si>
    <t>R900: Act. de creación, artísticas y espectáculos.</t>
  </si>
  <si>
    <t>R910:Act. de bibliotecas, archivos, museos y otras act. culturales</t>
  </si>
  <si>
    <t>R920: Act. de juegos de azar y apuestas</t>
  </si>
  <si>
    <t>R931:Act. deportivas</t>
  </si>
  <si>
    <t>R932:Act. recreativas y de entretenimiento</t>
  </si>
  <si>
    <t>Origen datos: [Desglose_actividades datos tratados 01-07-2022.xls]  'Desglose secciones informe'!  B127:G127</t>
  </si>
  <si>
    <t>Gráfico 11. Sección S: Otros servicios</t>
  </si>
  <si>
    <t>S941: Act. de organizaciones empresariales y patronales</t>
  </si>
  <si>
    <t>S949: Otras act. asociativas</t>
  </si>
  <si>
    <t>S951: Reparación de ordenadores y equipos de comunicación</t>
  </si>
  <si>
    <t>S960: Otros servicios personales</t>
  </si>
  <si>
    <t>Origen datos: [Desglose_actividades datos tratados 01-07-2022.xls]  'Desglose secciones informe'!  B151:G151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</si>
  <si>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</si>
  <si>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</si>
  <si>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</si>
  <si>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</si>
  <si>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</si>
  <si>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</si>
  <si>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</si>
  <si>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</si>
  <si>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</si>
  <si>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</si>
  <si>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</si>
  <si>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</si>
  <si>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</si>
  <si>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</si>
  <si>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</si>
  <si>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</si>
  <si>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</si>
  <si>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</si>
  <si>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</si>
  <si>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Gráfico 17. Sectorización y tramos de porcentaje de votode las CC.AA. en consorcios.</t>
  </si>
  <si>
    <t>Origen datos: [Listado_Consorcios a 1-7-2022.xlsm]  'G17yC17_análissectoriz.tramos'!  COLUMNAS I, E y B</t>
  </si>
  <si>
    <t>Origen datos: [Estructura capital sociedades a 01-07-2022.xlsm]  'C10_CS y part.por interv_gr14'!  B17:E22</t>
  </si>
  <si>
    <t>Origen datos: [Evolución_ajustada_a 01-07-2022.xls]  'Cap3.Gráfico4.Evoluc_Comun_gráf'!  FILAS 24 Y 42</t>
  </si>
  <si>
    <t>Principales cuadros y gráficos del Informe sobre el impacto del Sector Público Autonómico 
en la actividad económico-financiera de las Comunidades Autónomas
(situación a 1 de julio de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</si>
</sst>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0.0%"/>
  </numFmts>
  <fonts count="4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11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3" fillId="0" borderId="0"/>
    <xf numFmtId="9" fontId="33" fillId="0" borderId="0" applyFont="0" applyFill="0" applyBorder="0" applyAlignment="0" applyProtection="0"/>
  </cellStyleXfs>
  <cellXfs count="240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 applyBorder="1"/>
    <xf numFmtId="0" fontId="7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3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0" fillId="0" borderId="0" xfId="0" applyBorder="1"/>
    <xf numFmtId="0" fontId="6" fillId="0" borderId="0" xfId="0" applyFont="1" applyAlignment="1"/>
    <xf numFmtId="0" fontId="12" fillId="3" borderId="0" xfId="4" applyFont="1" applyFill="1" applyAlignment="1"/>
    <xf numFmtId="0" fontId="13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5" fillId="0" borderId="0" xfId="0" applyFont="1"/>
    <xf numFmtId="0" fontId="14" fillId="3" borderId="0" xfId="0" applyFont="1" applyFill="1" applyAlignment="1">
      <alignment horizontal="center" vertical="center" wrapText="1"/>
    </xf>
    <xf numFmtId="0" fontId="4" fillId="0" borderId="7" xfId="0" applyFont="1" applyFill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 applyFill="1" applyBorder="1"/>
    <xf numFmtId="0" fontId="2" fillId="0" borderId="0" xfId="0" applyFont="1" applyFill="1" applyBorder="1"/>
    <xf numFmtId="10" fontId="2" fillId="0" borderId="0" xfId="1" applyNumberFormat="1" applyFont="1" applyFill="1" applyBorder="1"/>
    <xf numFmtId="0" fontId="0" fillId="0" borderId="18" xfId="0" applyBorder="1" applyAlignment="1">
      <alignment horizontal="left" wrapText="1"/>
    </xf>
    <xf numFmtId="1" fontId="0" fillId="0" borderId="18" xfId="0" applyNumberFormat="1" applyBorder="1" applyAlignment="1">
      <alignment horizontal="right" wrapText="1" indent="1"/>
    </xf>
    <xf numFmtId="0" fontId="2" fillId="0" borderId="18" xfId="0" applyFont="1" applyBorder="1" applyAlignment="1">
      <alignment horizontal="left" wrapText="1"/>
    </xf>
    <xf numFmtId="3" fontId="17" fillId="0" borderId="22" xfId="0" applyNumberFormat="1" applyFont="1" applyBorder="1" applyAlignment="1">
      <alignment horizontal="right" vertical="center" wrapText="1"/>
    </xf>
    <xf numFmtId="0" fontId="17" fillId="0" borderId="22" xfId="0" applyFont="1" applyBorder="1" applyAlignment="1">
      <alignment horizontal="right" vertical="center" wrapText="1"/>
    </xf>
    <xf numFmtId="0" fontId="16" fillId="0" borderId="22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Continuous"/>
    </xf>
    <xf numFmtId="0" fontId="7" fillId="0" borderId="0" xfId="0" applyFont="1" applyAlignment="1">
      <alignment horizontal="centerContinuous"/>
    </xf>
    <xf numFmtId="0" fontId="20" fillId="5" borderId="1" xfId="0" applyFont="1" applyFill="1" applyBorder="1" applyAlignment="1">
      <alignment horizontal="centerContinuous" vertical="center" wrapText="1"/>
    </xf>
    <xf numFmtId="0" fontId="10" fillId="5" borderId="8" xfId="0" applyFont="1" applyFill="1" applyBorder="1" applyAlignment="1">
      <alignment horizontal="centerContinuous" vertical="center" wrapText="1"/>
    </xf>
    <xf numFmtId="0" fontId="23" fillId="0" borderId="0" xfId="0" applyFont="1" applyBorder="1" applyAlignment="1">
      <alignment horizontal="right" vertical="center"/>
    </xf>
    <xf numFmtId="0" fontId="20" fillId="5" borderId="8" xfId="0" applyFont="1" applyFill="1" applyBorder="1" applyAlignment="1">
      <alignment horizontal="centerContinuous" vertical="center" wrapText="1"/>
    </xf>
    <xf numFmtId="0" fontId="24" fillId="0" borderId="0" xfId="0" applyFont="1" applyBorder="1"/>
    <xf numFmtId="0" fontId="24" fillId="0" borderId="0" xfId="0" applyFont="1"/>
    <xf numFmtId="0" fontId="20" fillId="5" borderId="1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Border="1"/>
    <xf numFmtId="0" fontId="25" fillId="0" borderId="0" xfId="0" applyFont="1"/>
    <xf numFmtId="0" fontId="20" fillId="5" borderId="5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horizontal="left" vertical="center" wrapText="1"/>
    </xf>
    <xf numFmtId="3" fontId="24" fillId="0" borderId="10" xfId="0" applyNumberFormat="1" applyFont="1" applyBorder="1" applyAlignment="1">
      <alignment horizontal="right" vertical="center" wrapText="1" indent="2"/>
    </xf>
    <xf numFmtId="3" fontId="25" fillId="0" borderId="12" xfId="0" applyNumberFormat="1" applyFont="1" applyBorder="1" applyAlignment="1">
      <alignment horizontal="right" vertical="center" wrapText="1" indent="2"/>
    </xf>
    <xf numFmtId="3" fontId="24" fillId="0" borderId="11" xfId="0" applyNumberFormat="1" applyFont="1" applyBorder="1" applyAlignment="1">
      <alignment horizontal="right" vertical="center" wrapText="1" indent="2"/>
    </xf>
    <xf numFmtId="3" fontId="25" fillId="0" borderId="13" xfId="0" applyNumberFormat="1" applyFont="1" applyBorder="1" applyAlignment="1">
      <alignment horizontal="right" vertical="center" wrapText="1" indent="2"/>
    </xf>
    <xf numFmtId="3" fontId="25" fillId="0" borderId="11" xfId="0" applyNumberFormat="1" applyFont="1" applyBorder="1" applyAlignment="1">
      <alignment horizontal="right" vertical="center" wrapText="1" indent="2"/>
    </xf>
    <xf numFmtId="0" fontId="28" fillId="5" borderId="0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 shrinkToFit="1"/>
    </xf>
    <xf numFmtId="0" fontId="25" fillId="2" borderId="6" xfId="0" applyFont="1" applyFill="1" applyBorder="1" applyAlignment="1">
      <alignment horizontal="center" vertical="center" wrapText="1" shrinkToFit="1"/>
    </xf>
    <xf numFmtId="3" fontId="18" fillId="0" borderId="11" xfId="0" applyNumberFormat="1" applyFont="1" applyBorder="1" applyAlignment="1">
      <alignment horizontal="right" vertical="center" wrapText="1" indent="1"/>
    </xf>
    <xf numFmtId="166" fontId="18" fillId="0" borderId="11" xfId="0" applyNumberFormat="1" applyFont="1" applyBorder="1" applyAlignment="1">
      <alignment horizontal="right" vertical="center" wrapText="1" indent="1"/>
    </xf>
    <xf numFmtId="166" fontId="19" fillId="0" borderId="13" xfId="0" applyNumberFormat="1" applyFont="1" applyBorder="1" applyAlignment="1">
      <alignment horizontal="right" vertical="center" wrapText="1" indent="1"/>
    </xf>
    <xf numFmtId="3" fontId="19" fillId="0" borderId="11" xfId="0" applyNumberFormat="1" applyFont="1" applyBorder="1" applyAlignment="1">
      <alignment horizontal="right" vertical="center" wrapText="1" indent="1"/>
    </xf>
    <xf numFmtId="166" fontId="19" fillId="0" borderId="11" xfId="0" applyNumberFormat="1" applyFont="1" applyBorder="1" applyAlignment="1">
      <alignment horizontal="right" vertical="center" wrapText="1" indent="1"/>
    </xf>
    <xf numFmtId="0" fontId="6" fillId="5" borderId="0" xfId="0" applyFont="1" applyFill="1" applyBorder="1" applyAlignment="1">
      <alignment horizontal="centerContinuous"/>
    </xf>
    <xf numFmtId="0" fontId="7" fillId="5" borderId="0" xfId="0" applyFont="1" applyFill="1" applyAlignment="1">
      <alignment horizontal="centerContinuous"/>
    </xf>
    <xf numFmtId="0" fontId="31" fillId="2" borderId="3" xfId="0" applyFont="1" applyFill="1" applyBorder="1" applyAlignment="1">
      <alignment horizontal="left" vertical="center" wrapText="1"/>
    </xf>
    <xf numFmtId="0" fontId="30" fillId="2" borderId="4" xfId="0" applyFont="1" applyFill="1" applyBorder="1" applyAlignment="1">
      <alignment horizontal="left" vertical="center" wrapText="1"/>
    </xf>
    <xf numFmtId="164" fontId="24" fillId="0" borderId="10" xfId="0" applyNumberFormat="1" applyFont="1" applyBorder="1" applyAlignment="1">
      <alignment horizontal="right" vertical="center" wrapText="1" indent="1"/>
    </xf>
    <xf numFmtId="3" fontId="25" fillId="0" borderId="12" xfId="0" applyNumberFormat="1" applyFont="1" applyBorder="1" applyAlignment="1">
      <alignment horizontal="right" vertical="center" wrapText="1" indent="1"/>
    </xf>
    <xf numFmtId="164" fontId="24" fillId="0" borderId="11" xfId="0" applyNumberFormat="1" applyFont="1" applyBorder="1" applyAlignment="1">
      <alignment horizontal="right" vertical="center" wrapText="1" indent="1"/>
    </xf>
    <xf numFmtId="3" fontId="25" fillId="0" borderId="13" xfId="0" applyNumberFormat="1" applyFont="1" applyBorder="1" applyAlignment="1">
      <alignment horizontal="right" vertical="center" wrapText="1" indent="1"/>
    </xf>
    <xf numFmtId="164" fontId="25" fillId="0" borderId="11" xfId="0" applyNumberFormat="1" applyFont="1" applyBorder="1" applyAlignment="1">
      <alignment horizontal="right" vertical="center" wrapText="1" indent="1"/>
    </xf>
    <xf numFmtId="0" fontId="20" fillId="5" borderId="1" xfId="0" applyFont="1" applyFill="1" applyBorder="1" applyAlignment="1">
      <alignment horizontal="center" vertical="center" wrapText="1"/>
    </xf>
    <xf numFmtId="0" fontId="21" fillId="5" borderId="0" xfId="0" applyFont="1" applyFill="1" applyBorder="1" applyAlignment="1">
      <alignment horizontal="centerContinuous"/>
    </xf>
    <xf numFmtId="0" fontId="24" fillId="5" borderId="0" xfId="0" applyFont="1" applyFill="1" applyAlignment="1">
      <alignment horizontal="centerContinuous"/>
    </xf>
    <xf numFmtId="164" fontId="25" fillId="0" borderId="12" xfId="0" applyNumberFormat="1" applyFont="1" applyBorder="1" applyAlignment="1">
      <alignment horizontal="right" vertical="center" wrapText="1" indent="1"/>
    </xf>
    <xf numFmtId="164" fontId="25" fillId="0" borderId="13" xfId="0" applyNumberFormat="1" applyFont="1" applyBorder="1" applyAlignment="1">
      <alignment horizontal="right" vertical="center" wrapText="1" indent="1"/>
    </xf>
    <xf numFmtId="0" fontId="25" fillId="2" borderId="2" xfId="0" applyFont="1" applyFill="1" applyBorder="1" applyAlignment="1">
      <alignment horizontal="center" wrapText="1" shrinkToFit="1"/>
    </xf>
    <xf numFmtId="0" fontId="25" fillId="2" borderId="4" xfId="0" applyFont="1" applyFill="1" applyBorder="1" applyAlignment="1">
      <alignment horizontal="center" wrapText="1" shrinkToFit="1"/>
    </xf>
    <xf numFmtId="0" fontId="28" fillId="0" borderId="0" xfId="0" applyFont="1" applyBorder="1" applyAlignment="1">
      <alignment horizontal="right" vertical="center"/>
    </xf>
    <xf numFmtId="3" fontId="24" fillId="0" borderId="10" xfId="0" applyNumberFormat="1" applyFont="1" applyBorder="1" applyAlignment="1">
      <alignment horizontal="right" vertical="center" wrapText="1" indent="3"/>
    </xf>
    <xf numFmtId="164" fontId="25" fillId="0" borderId="12" xfId="0" applyNumberFormat="1" applyFont="1" applyBorder="1" applyAlignment="1">
      <alignment horizontal="right" vertical="center" wrapText="1" indent="3"/>
    </xf>
    <xf numFmtId="3" fontId="24" fillId="0" borderId="11" xfId="0" applyNumberFormat="1" applyFont="1" applyBorder="1" applyAlignment="1">
      <alignment horizontal="right" vertical="center" wrapText="1" indent="3"/>
    </xf>
    <xf numFmtId="164" fontId="25" fillId="0" borderId="13" xfId="0" applyNumberFormat="1" applyFont="1" applyBorder="1" applyAlignment="1">
      <alignment horizontal="right" vertical="center" wrapText="1" indent="3"/>
    </xf>
    <xf numFmtId="3" fontId="25" fillId="0" borderId="11" xfId="0" applyNumberFormat="1" applyFont="1" applyBorder="1" applyAlignment="1">
      <alignment horizontal="right" vertical="center" wrapText="1" indent="3"/>
    </xf>
    <xf numFmtId="0" fontId="30" fillId="2" borderId="2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textRotation="90" wrapText="1" shrinkToFit="1"/>
    </xf>
    <xf numFmtId="0" fontId="25" fillId="2" borderId="6" xfId="0" applyFont="1" applyFill="1" applyBorder="1" applyAlignment="1">
      <alignment horizontal="center" vertical="center" textRotation="90" wrapText="1" shrinkToFit="1"/>
    </xf>
    <xf numFmtId="0" fontId="25" fillId="2" borderId="4" xfId="0" applyFont="1" applyFill="1" applyBorder="1" applyAlignment="1">
      <alignment horizontal="center" vertical="center" textRotation="90" wrapText="1" shrinkToFit="1"/>
    </xf>
    <xf numFmtId="0" fontId="25" fillId="2" borderId="2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 shrinkToFit="1"/>
    </xf>
    <xf numFmtId="0" fontId="30" fillId="2" borderId="4" xfId="0" applyFont="1" applyFill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center" wrapText="1" shrinkToFit="1"/>
    </xf>
    <xf numFmtId="0" fontId="20" fillId="5" borderId="8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right" vertical="center"/>
    </xf>
    <xf numFmtId="0" fontId="20" fillId="0" borderId="0" xfId="0" applyFont="1" applyBorder="1" applyAlignment="1">
      <alignment horizontal="centerContinuous" vertical="center"/>
    </xf>
    <xf numFmtId="0" fontId="0" fillId="0" borderId="0" xfId="0"/>
    <xf numFmtId="10" fontId="0" fillId="0" borderId="0" xfId="1" applyNumberFormat="1" applyFont="1"/>
    <xf numFmtId="0" fontId="20" fillId="5" borderId="1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Continuous"/>
    </xf>
    <xf numFmtId="0" fontId="24" fillId="0" borderId="0" xfId="0" applyFont="1" applyAlignment="1">
      <alignment horizontal="centerContinuous"/>
    </xf>
    <xf numFmtId="164" fontId="24" fillId="0" borderId="12" xfId="0" applyNumberFormat="1" applyFont="1" applyBorder="1" applyAlignment="1">
      <alignment horizontal="right" vertical="center" wrapText="1" indent="1"/>
    </xf>
    <xf numFmtId="164" fontId="24" fillId="0" borderId="13" xfId="0" applyNumberFormat="1" applyFont="1" applyBorder="1" applyAlignment="1">
      <alignment horizontal="right" vertical="center" wrapText="1" indent="1"/>
    </xf>
    <xf numFmtId="0" fontId="22" fillId="2" borderId="2" xfId="0" applyFont="1" applyFill="1" applyBorder="1" applyAlignment="1">
      <alignment horizontal="center" vertical="center" wrapText="1" shrinkToFit="1"/>
    </xf>
    <xf numFmtId="0" fontId="25" fillId="2" borderId="4" xfId="0" applyFont="1" applyFill="1" applyBorder="1" applyAlignment="1">
      <alignment horizontal="center" vertical="center" wrapText="1" shrinkToFit="1"/>
    </xf>
    <xf numFmtId="0" fontId="21" fillId="0" borderId="0" xfId="0" applyFont="1" applyBorder="1" applyAlignment="1">
      <alignment horizontal="centerContinuous" wrapText="1"/>
    </xf>
    <xf numFmtId="0" fontId="24" fillId="0" borderId="0" xfId="0" applyFont="1" applyAlignment="1">
      <alignment horizontal="centerContinuous" wrapText="1"/>
    </xf>
    <xf numFmtId="3" fontId="21" fillId="0" borderId="10" xfId="0" applyNumberFormat="1" applyFont="1" applyBorder="1" applyAlignment="1">
      <alignment horizontal="right" vertical="center" wrapText="1" indent="1"/>
    </xf>
    <xf numFmtId="3" fontId="22" fillId="0" borderId="10" xfId="0" applyNumberFormat="1" applyFont="1" applyBorder="1" applyAlignment="1">
      <alignment horizontal="right" vertical="center" wrapText="1" indent="1"/>
    </xf>
    <xf numFmtId="0" fontId="21" fillId="0" borderId="0" xfId="0" applyFont="1"/>
    <xf numFmtId="0" fontId="29" fillId="0" borderId="0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/>
    <xf numFmtId="165" fontId="25" fillId="0" borderId="7" xfId="0" applyNumberFormat="1" applyFont="1" applyFill="1" applyBorder="1"/>
    <xf numFmtId="0" fontId="25" fillId="2" borderId="2" xfId="0" applyFont="1" applyFill="1" applyBorder="1" applyAlignment="1">
      <alignment vertical="center" wrapText="1"/>
    </xf>
    <xf numFmtId="0" fontId="25" fillId="2" borderId="2" xfId="0" applyFont="1" applyFill="1" applyBorder="1" applyAlignment="1">
      <alignment horizontal="center" vertical="center" wrapText="1" shrinkToFit="1"/>
    </xf>
    <xf numFmtId="0" fontId="20" fillId="5" borderId="23" xfId="0" applyFont="1" applyFill="1" applyBorder="1" applyAlignment="1">
      <alignment horizontal="center" vertical="center" wrapText="1"/>
    </xf>
    <xf numFmtId="0" fontId="20" fillId="5" borderId="0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left" wrapText="1"/>
    </xf>
    <xf numFmtId="166" fontId="24" fillId="0" borderId="15" xfId="0" applyNumberFormat="1" applyFont="1" applyFill="1" applyBorder="1" applyAlignment="1">
      <alignment horizontal="center" wrapText="1"/>
    </xf>
    <xf numFmtId="0" fontId="18" fillId="0" borderId="16" xfId="0" applyFont="1" applyFill="1" applyBorder="1" applyAlignment="1">
      <alignment horizontal="left" wrapText="1"/>
    </xf>
    <xf numFmtId="166" fontId="24" fillId="0" borderId="17" xfId="0" applyNumberFormat="1" applyFont="1" applyFill="1" applyBorder="1" applyAlignment="1">
      <alignment horizontal="center" wrapText="1"/>
    </xf>
    <xf numFmtId="0" fontId="36" fillId="0" borderId="0" xfId="0" applyFont="1" applyBorder="1" applyAlignment="1">
      <alignment horizontal="centerContinuous" vertical="center"/>
    </xf>
    <xf numFmtId="0" fontId="24" fillId="0" borderId="0" xfId="0" applyFont="1" applyAlignment="1">
      <alignment horizontal="center"/>
    </xf>
    <xf numFmtId="0" fontId="24" fillId="0" borderId="0" xfId="0" applyFont="1" applyBorder="1" applyAlignment="1">
      <alignment horizontal="center"/>
    </xf>
    <xf numFmtId="0" fontId="20" fillId="5" borderId="9" xfId="0" applyFont="1" applyFill="1" applyBorder="1" applyAlignment="1">
      <alignment horizontal="centerContinuous" vertical="center" wrapText="1"/>
    </xf>
    <xf numFmtId="3" fontId="22" fillId="0" borderId="12" xfId="0" applyNumberFormat="1" applyFont="1" applyBorder="1" applyAlignment="1">
      <alignment horizontal="right" vertical="center" wrapText="1" indent="1"/>
    </xf>
    <xf numFmtId="3" fontId="21" fillId="0" borderId="11" xfId="0" applyNumberFormat="1" applyFont="1" applyBorder="1" applyAlignment="1">
      <alignment horizontal="right" vertical="center" wrapText="1" indent="1"/>
    </xf>
    <xf numFmtId="3" fontId="22" fillId="0" borderId="13" xfId="0" applyNumberFormat="1" applyFont="1" applyBorder="1" applyAlignment="1">
      <alignment horizontal="right" vertical="center" wrapText="1" indent="1"/>
    </xf>
    <xf numFmtId="3" fontId="22" fillId="0" borderId="11" xfId="0" applyNumberFormat="1" applyFont="1" applyBorder="1" applyAlignment="1">
      <alignment horizontal="right" vertical="center" wrapText="1" indent="1"/>
    </xf>
    <xf numFmtId="0" fontId="32" fillId="5" borderId="8" xfId="0" applyFont="1" applyFill="1" applyBorder="1" applyAlignment="1">
      <alignment horizontal="center" vertical="center" wrapText="1"/>
    </xf>
    <xf numFmtId="0" fontId="31" fillId="0" borderId="0" xfId="0" applyFont="1" applyBorder="1"/>
    <xf numFmtId="0" fontId="23" fillId="0" borderId="0" xfId="0" applyFont="1" applyAlignment="1">
      <alignment horizontal="right"/>
    </xf>
    <xf numFmtId="0" fontId="20" fillId="0" borderId="0" xfId="0" applyFont="1" applyBorder="1" applyAlignment="1">
      <alignment horizontal="centerContinuous" vertical="center" wrapText="1"/>
    </xf>
    <xf numFmtId="166" fontId="24" fillId="0" borderId="0" xfId="0" applyNumberFormat="1" applyFont="1"/>
    <xf numFmtId="166" fontId="25" fillId="0" borderId="7" xfId="1" applyNumberFormat="1" applyFont="1" applyFill="1" applyBorder="1"/>
    <xf numFmtId="10" fontId="24" fillId="0" borderId="0" xfId="0" applyNumberFormat="1" applyFont="1" applyBorder="1"/>
    <xf numFmtId="0" fontId="28" fillId="0" borderId="0" xfId="0" applyFont="1" applyAlignment="1">
      <alignment horizontal="right"/>
    </xf>
    <xf numFmtId="0" fontId="17" fillId="2" borderId="20" xfId="0" applyFont="1" applyFill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Continuous" wrapText="1"/>
    </xf>
    <xf numFmtId="0" fontId="5" fillId="0" borderId="0" xfId="0" applyFont="1" applyBorder="1" applyAlignment="1">
      <alignment horizontal="centerContinuous" wrapText="1"/>
    </xf>
    <xf numFmtId="0" fontId="7" fillId="0" borderId="0" xfId="0" applyFont="1" applyBorder="1" applyAlignment="1">
      <alignment wrapText="1"/>
    </xf>
    <xf numFmtId="0" fontId="17" fillId="2" borderId="19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7" fillId="2" borderId="21" xfId="0" applyFont="1" applyFill="1" applyBorder="1" applyAlignment="1">
      <alignment horizontal="left" vertical="center" wrapText="1"/>
    </xf>
    <xf numFmtId="0" fontId="16" fillId="5" borderId="22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7" fillId="0" borderId="0" xfId="0" applyFont="1" applyBorder="1" applyAlignment="1">
      <alignment horizontal="centerContinuous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 shrinkToFit="1"/>
    </xf>
    <xf numFmtId="0" fontId="19" fillId="2" borderId="4" xfId="0" applyFont="1" applyFill="1" applyBorder="1" applyAlignment="1">
      <alignment horizontal="center" vertical="center" wrapText="1" shrinkToFit="1"/>
    </xf>
    <xf numFmtId="164" fontId="18" fillId="0" borderId="10" xfId="0" applyNumberFormat="1" applyFont="1" applyBorder="1" applyAlignment="1">
      <alignment horizontal="right" vertical="center" wrapText="1" indent="1"/>
    </xf>
    <xf numFmtId="164" fontId="18" fillId="0" borderId="11" xfId="0" applyNumberFormat="1" applyFont="1" applyBorder="1" applyAlignment="1">
      <alignment horizontal="right" vertical="center" wrapText="1" indent="1"/>
    </xf>
    <xf numFmtId="164" fontId="19" fillId="0" borderId="11" xfId="0" applyNumberFormat="1" applyFont="1" applyBorder="1" applyAlignment="1">
      <alignment horizontal="right" vertical="center" wrapText="1" indent="1"/>
    </xf>
    <xf numFmtId="164" fontId="19" fillId="0" borderId="13" xfId="0" applyNumberFormat="1" applyFont="1" applyBorder="1" applyAlignment="1">
      <alignment horizontal="right" vertical="center" wrapText="1" indent="1"/>
    </xf>
    <xf numFmtId="164" fontId="31" fillId="0" borderId="10" xfId="0" applyNumberFormat="1" applyFont="1" applyBorder="1" applyAlignment="1">
      <alignment horizontal="right" vertical="center" wrapText="1" indent="1"/>
    </xf>
    <xf numFmtId="164" fontId="31" fillId="0" borderId="12" xfId="0" applyNumberFormat="1" applyFont="1" applyBorder="1" applyAlignment="1">
      <alignment horizontal="right" vertical="center" wrapText="1" indent="1"/>
    </xf>
    <xf numFmtId="164" fontId="31" fillId="0" borderId="11" xfId="0" applyNumberFormat="1" applyFont="1" applyBorder="1" applyAlignment="1">
      <alignment horizontal="right" vertical="center" wrapText="1" indent="1"/>
    </xf>
    <xf numFmtId="164" fontId="31" fillId="0" borderId="13" xfId="0" applyNumberFormat="1" applyFont="1" applyBorder="1" applyAlignment="1">
      <alignment horizontal="right" vertical="center" wrapText="1" indent="1"/>
    </xf>
    <xf numFmtId="164" fontId="30" fillId="0" borderId="11" xfId="0" applyNumberFormat="1" applyFont="1" applyBorder="1" applyAlignment="1">
      <alignment horizontal="right" vertical="center" wrapText="1" indent="1"/>
    </xf>
    <xf numFmtId="164" fontId="30" fillId="0" borderId="13" xfId="0" applyNumberFormat="1" applyFont="1" applyBorder="1" applyAlignment="1">
      <alignment horizontal="right" vertical="center" wrapText="1" indent="1"/>
    </xf>
    <xf numFmtId="0" fontId="18" fillId="2" borderId="3" xfId="0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0" fontId="38" fillId="2" borderId="6" xfId="0" applyFont="1" applyFill="1" applyBorder="1" applyAlignment="1">
      <alignment horizontal="center" vertical="center" wrapText="1" shrinkToFit="1"/>
    </xf>
    <xf numFmtId="0" fontId="38" fillId="2" borderId="3" xfId="0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9" fontId="38" fillId="2" borderId="3" xfId="0" applyNumberFormat="1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center" vertical="center" wrapText="1"/>
    </xf>
    <xf numFmtId="166" fontId="24" fillId="5" borderId="15" xfId="0" applyNumberFormat="1" applyFont="1" applyFill="1" applyBorder="1" applyAlignment="1">
      <alignment horizontal="center" wrapText="1"/>
    </xf>
    <xf numFmtId="9" fontId="17" fillId="2" borderId="3" xfId="0" applyNumberFormat="1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 shrinkToFit="1"/>
    </xf>
    <xf numFmtId="0" fontId="17" fillId="2" borderId="5" xfId="0" applyFont="1" applyFill="1" applyBorder="1" applyAlignment="1">
      <alignment horizontal="center" vertical="center" wrapText="1"/>
    </xf>
    <xf numFmtId="3" fontId="39" fillId="0" borderId="11" xfId="0" applyNumberFormat="1" applyFont="1" applyBorder="1" applyAlignment="1">
      <alignment horizontal="right" vertical="center" wrapText="1" indent="1"/>
    </xf>
    <xf numFmtId="10" fontId="39" fillId="0" borderId="11" xfId="0" applyNumberFormat="1" applyFont="1" applyBorder="1" applyAlignment="1">
      <alignment horizontal="right" vertical="center" wrapText="1" indent="1"/>
    </xf>
    <xf numFmtId="10" fontId="38" fillId="0" borderId="13" xfId="0" applyNumberFormat="1" applyFont="1" applyBorder="1" applyAlignment="1">
      <alignment horizontal="right" vertical="center" wrapText="1" indent="1"/>
    </xf>
    <xf numFmtId="166" fontId="39" fillId="0" borderId="11" xfId="0" applyNumberFormat="1" applyFont="1" applyBorder="1" applyAlignment="1">
      <alignment horizontal="right" vertical="center" wrapText="1" indent="1"/>
    </xf>
    <xf numFmtId="166" fontId="38" fillId="0" borderId="13" xfId="0" applyNumberFormat="1" applyFont="1" applyBorder="1" applyAlignment="1">
      <alignment horizontal="right" vertical="center" wrapText="1" indent="1"/>
    </xf>
    <xf numFmtId="3" fontId="38" fillId="0" borderId="11" xfId="0" applyNumberFormat="1" applyFont="1" applyBorder="1" applyAlignment="1">
      <alignment horizontal="right" vertical="center" wrapText="1" indent="1"/>
    </xf>
    <xf numFmtId="166" fontId="38" fillId="0" borderId="11" xfId="0" applyNumberFormat="1" applyFont="1" applyBorder="1" applyAlignment="1">
      <alignment horizontal="right" vertical="center" wrapText="1" indent="1"/>
    </xf>
    <xf numFmtId="0" fontId="37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centerContinuous" vertical="center" wrapText="1"/>
    </xf>
    <xf numFmtId="164" fontId="19" fillId="0" borderId="12" xfId="0" applyNumberFormat="1" applyFont="1" applyBorder="1" applyAlignment="1">
      <alignment horizontal="right" vertical="center" wrapText="1" indent="1"/>
    </xf>
    <xf numFmtId="3" fontId="31" fillId="0" borderId="10" xfId="0" applyNumberFormat="1" applyFont="1" applyBorder="1" applyAlignment="1">
      <alignment horizontal="right" vertical="center" wrapText="1" indent="2"/>
    </xf>
    <xf numFmtId="3" fontId="30" fillId="0" borderId="12" xfId="0" applyNumberFormat="1" applyFont="1" applyBorder="1" applyAlignment="1">
      <alignment horizontal="right" vertical="center" wrapText="1" indent="2"/>
    </xf>
    <xf numFmtId="3" fontId="31" fillId="0" borderId="11" xfId="0" applyNumberFormat="1" applyFont="1" applyBorder="1" applyAlignment="1">
      <alignment horizontal="right" vertical="center" wrapText="1" indent="2"/>
    </xf>
    <xf numFmtId="3" fontId="30" fillId="0" borderId="13" xfId="0" applyNumberFormat="1" applyFont="1" applyBorder="1" applyAlignment="1">
      <alignment horizontal="right" vertical="center" wrapText="1" indent="2"/>
    </xf>
    <xf numFmtId="3" fontId="30" fillId="0" borderId="11" xfId="0" applyNumberFormat="1" applyFont="1" applyBorder="1" applyAlignment="1">
      <alignment horizontal="right" vertical="center" wrapText="1" indent="2"/>
    </xf>
    <xf numFmtId="164" fontId="31" fillId="0" borderId="10" xfId="0" applyNumberFormat="1" applyFont="1" applyBorder="1" applyAlignment="1">
      <alignment horizontal="right" vertical="center" wrapText="1" indent="2"/>
    </xf>
    <xf numFmtId="164" fontId="30" fillId="0" borderId="12" xfId="0" applyNumberFormat="1" applyFont="1" applyBorder="1" applyAlignment="1">
      <alignment horizontal="right" vertical="center" wrapText="1" indent="2"/>
    </xf>
    <xf numFmtId="164" fontId="31" fillId="0" borderId="11" xfId="0" applyNumberFormat="1" applyFont="1" applyBorder="1" applyAlignment="1">
      <alignment horizontal="right" vertical="center" wrapText="1" indent="2"/>
    </xf>
    <xf numFmtId="164" fontId="30" fillId="0" borderId="13" xfId="0" applyNumberFormat="1" applyFont="1" applyBorder="1" applyAlignment="1">
      <alignment horizontal="right" vertical="center" wrapText="1" indent="2"/>
    </xf>
    <xf numFmtId="164" fontId="30" fillId="0" borderId="11" xfId="0" applyNumberFormat="1" applyFont="1" applyBorder="1" applyAlignment="1">
      <alignment horizontal="right" vertical="center" wrapText="1" indent="2"/>
    </xf>
    <xf numFmtId="0" fontId="20" fillId="0" borderId="0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 readingOrder="1"/>
    </xf>
    <xf numFmtId="10" fontId="40" fillId="0" borderId="0" xfId="0" applyNumberFormat="1" applyFont="1" applyAlignment="1">
      <alignment horizontal="center" vertical="center" wrapText="1" readingOrder="1"/>
    </xf>
    <xf numFmtId="0" fontId="41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/>
    <xf numFmtId="3" fontId="2" fillId="6" borderId="0" xfId="0" applyNumberFormat="1" applyFont="1" applyFill="1" applyAlignment="1"/>
    <xf numFmtId="0" fontId="0" fillId="0" borderId="0" xfId="0" applyAlignment="1"/>
    <xf numFmtId="0" fontId="2" fillId="7" borderId="0" xfId="0" applyFont="1" applyFill="1" applyBorder="1" applyAlignment="1"/>
    <xf numFmtId="3" fontId="2" fillId="7" borderId="0" xfId="0" applyNumberFormat="1" applyFont="1" applyFill="1" applyAlignment="1"/>
    <xf numFmtId="0" fontId="2" fillId="6" borderId="0" xfId="0" applyFont="1" applyFill="1" applyAlignment="1"/>
    <xf numFmtId="0" fontId="23" fillId="0" borderId="0" xfId="0" applyFont="1" applyAlignment="1">
      <alignment horizontal="right" vertical="center"/>
    </xf>
    <xf numFmtId="0" fontId="18" fillId="0" borderId="0" xfId="0" applyFont="1" applyBorder="1" applyAlignment="1">
      <alignment vertical="top" wrapText="1"/>
    </xf>
    <xf numFmtId="0" fontId="0" fillId="0" borderId="0" xfId="0" applyAlignment="1">
      <alignment wrapText="1"/>
    </xf>
    <xf numFmtId="4" fontId="4" fillId="0" borderId="18" xfId="0" applyNumberFormat="1" applyFont="1" applyFill="1" applyBorder="1" applyAlignment="1">
      <alignment horizontal="right" wrapText="1"/>
    </xf>
    <xf numFmtId="14" fontId="42" fillId="0" borderId="0" xfId="0" applyNumberFormat="1" applyFont="1" applyAlignment="1">
      <alignment wrapText="1"/>
    </xf>
    <xf numFmtId="0" fontId="0" fillId="0" borderId="0" xfId="0" applyFont="1"/>
    <xf numFmtId="0" fontId="2" fillId="0" borderId="0" xfId="0" applyFont="1"/>
    <xf numFmtId="0" fontId="43" fillId="0" borderId="0" xfId="0" applyFont="1"/>
    <xf numFmtId="0" fontId="0" fillId="0" borderId="0" xfId="0" applyFont="1" applyBorder="1" applyAlignment="1">
      <alignment wrapText="1"/>
    </xf>
    <xf numFmtId="9" fontId="0" fillId="0" borderId="0" xfId="0" applyNumberFormat="1"/>
    <xf numFmtId="0" fontId="4" fillId="0" borderId="0" xfId="0" applyFont="1" applyBorder="1"/>
    <xf numFmtId="1" fontId="44" fillId="0" borderId="0" xfId="0" applyNumberFormat="1" applyFont="1" applyBorder="1" applyAlignment="1">
      <alignment horizontal="right" vertical="center" wrapText="1"/>
    </xf>
    <xf numFmtId="0" fontId="38" fillId="2" borderId="10" xfId="0" applyFont="1" applyFill="1" applyBorder="1" applyAlignment="1">
      <alignment horizontal="center" vertical="center" wrapText="1" shrinkToFit="1"/>
    </xf>
    <xf numFmtId="0" fontId="38" fillId="2" borderId="10" xfId="0" applyFont="1" applyFill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38" fillId="2" borderId="3" xfId="0" quotePrefix="1" applyFont="1" applyFill="1" applyBorder="1" applyAlignment="1">
      <alignment horizontal="center" vertical="center" wrapText="1"/>
    </xf>
    <xf numFmtId="3" fontId="31" fillId="0" borderId="11" xfId="0" applyNumberFormat="1" applyFont="1" applyBorder="1" applyAlignment="1">
      <alignment horizontal="right" vertical="center" wrapText="1" indent="1"/>
    </xf>
    <xf numFmtId="3" fontId="30" fillId="0" borderId="13" xfId="0" applyNumberFormat="1" applyFont="1" applyBorder="1" applyAlignment="1">
      <alignment horizontal="right" vertical="center" wrapText="1" indent="1"/>
    </xf>
    <xf numFmtId="3" fontId="30" fillId="0" borderId="11" xfId="0" applyNumberFormat="1" applyFont="1" applyBorder="1" applyAlignment="1">
      <alignment horizontal="right" vertical="center" wrapText="1" indent="1"/>
    </xf>
    <xf numFmtId="0" fontId="34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9" fontId="2" fillId="0" borderId="7" xfId="1" applyNumberFormat="1" applyBorder="1" applyAlignment="1">
      <alignment horizontal="right"/>
    </xf>
  </cellXfs>
  <cellStyles count="12">
    <cellStyle name="Hipervínculo" xfId="4" builtinId="8"/>
    <cellStyle name="Normal" xfId="0" builtinId="0"/>
    <cellStyle name="Normal 2" xfId="2"/>
    <cellStyle name="Normal 2 2" xfId="8"/>
    <cellStyle name="Normal 2 3" xfId="6"/>
    <cellStyle name="Normal 3" xfId="5"/>
    <cellStyle name="Normal 4" xfId="10"/>
    <cellStyle name="Porcentaje" xfId="1" builtinId="5"/>
    <cellStyle name="Porcentaje 2" xfId="3"/>
    <cellStyle name="Porcentaje 2 2" xfId="9"/>
    <cellStyle name="Porcentaje 2 3" xfId="7"/>
    <cellStyle name="Porcentaje 3" xfId="11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EB9B"/>
      <color rgb="FFC8A200"/>
      <color rgb="FFBCC103"/>
      <color rgb="FFFE8E12"/>
      <color rgb="FFFFD211"/>
      <color rgb="FFD6AD00"/>
      <color rgb="FF949802"/>
      <color rgb="FF008000"/>
      <color rgb="FFAAAE02"/>
      <color rgb="FFFFDA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Extremadura</c:v>
                </c:pt>
                <c:pt idx="8">
                  <c:v>Comunidad Foral de Navarra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30</c:v>
                </c:pt>
                <c:pt idx="1">
                  <c:v>11</c:v>
                </c:pt>
                <c:pt idx="2">
                  <c:v>18</c:v>
                </c:pt>
                <c:pt idx="3">
                  <c:v>25</c:v>
                </c:pt>
                <c:pt idx="4">
                  <c:v>33</c:v>
                </c:pt>
                <c:pt idx="5">
                  <c:v>45</c:v>
                </c:pt>
                <c:pt idx="6">
                  <c:v>46</c:v>
                </c:pt>
                <c:pt idx="7">
                  <c:v>58</c:v>
                </c:pt>
                <c:pt idx="8">
                  <c:v>58</c:v>
                </c:pt>
                <c:pt idx="9">
                  <c:v>66</c:v>
                </c:pt>
                <c:pt idx="10">
                  <c:v>71</c:v>
                </c:pt>
                <c:pt idx="11">
                  <c:v>73</c:v>
                </c:pt>
                <c:pt idx="12">
                  <c:v>78</c:v>
                </c:pt>
                <c:pt idx="13">
                  <c:v>94</c:v>
                </c:pt>
                <c:pt idx="14">
                  <c:v>115</c:v>
                </c:pt>
                <c:pt idx="15">
                  <c:v>131</c:v>
                </c:pt>
                <c:pt idx="16">
                  <c:v>132</c:v>
                </c:pt>
                <c:pt idx="17">
                  <c:v>153</c:v>
                </c:pt>
                <c:pt idx="18">
                  <c:v>204</c:v>
                </c:pt>
                <c:pt idx="19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Organismos Autónomos</c:v>
                </c:pt>
                <c:pt idx="4">
                  <c:v>Entes 
públicos 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0.32186459489456198</c:v>
                </c:pt>
                <c:pt idx="1">
                  <c:v>0.240843507214206</c:v>
                </c:pt>
                <c:pt idx="2">
                  <c:v>0.18812430632630397</c:v>
                </c:pt>
                <c:pt idx="3">
                  <c:v>8.7125416204217487E-2</c:v>
                </c:pt>
                <c:pt idx="4">
                  <c:v>8.7125416204217487E-2</c:v>
                </c:pt>
                <c:pt idx="5">
                  <c:v>7.4916759156492804E-2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Castilla y León</c:v>
                </c:pt>
                <c:pt idx="3">
                  <c:v>Principado de Asturias</c:v>
                </c:pt>
                <c:pt idx="4">
                  <c:v>Aragón</c:v>
                </c:pt>
                <c:pt idx="5">
                  <c:v>Comunidad Foral de Navarra</c:v>
                </c:pt>
                <c:pt idx="6">
                  <c:v>Madrid</c:v>
                </c:pt>
                <c:pt idx="7">
                  <c:v>Ciudad de Ceuta</c:v>
                </c:pt>
                <c:pt idx="8">
                  <c:v>La Rioja</c:v>
                </c:pt>
                <c:pt idx="9">
                  <c:v>Cantabria</c:v>
                </c:pt>
                <c:pt idx="10">
                  <c:v>Canarias</c:v>
                </c:pt>
                <c:pt idx="11">
                  <c:v>Castilla - La Mancha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Extremadura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0.22580645161290322</c:v>
                </c:pt>
                <c:pt idx="1">
                  <c:v>0.23684210526315788</c:v>
                </c:pt>
                <c:pt idx="2">
                  <c:v>0.31818181818181818</c:v>
                </c:pt>
                <c:pt idx="3">
                  <c:v>0.32857142857142857</c:v>
                </c:pt>
                <c:pt idx="4">
                  <c:v>0.32978723404255317</c:v>
                </c:pt>
                <c:pt idx="5">
                  <c:v>0.33333333333333331</c:v>
                </c:pt>
                <c:pt idx="6">
                  <c:v>0.36296296296296299</c:v>
                </c:pt>
                <c:pt idx="7">
                  <c:v>0.36842105263157893</c:v>
                </c:pt>
                <c:pt idx="8">
                  <c:v>0.375</c:v>
                </c:pt>
                <c:pt idx="9">
                  <c:v>0.37777777777777777</c:v>
                </c:pt>
                <c:pt idx="10">
                  <c:v>0.39726027397260272</c:v>
                </c:pt>
                <c:pt idx="11">
                  <c:v>0.40625</c:v>
                </c:pt>
                <c:pt idx="12">
                  <c:v>0.46118721461187212</c:v>
                </c:pt>
                <c:pt idx="13">
                  <c:v>0.47368421052631576</c:v>
                </c:pt>
                <c:pt idx="14">
                  <c:v>0.515625</c:v>
                </c:pt>
                <c:pt idx="15">
                  <c:v>0.54545454545454541</c:v>
                </c:pt>
                <c:pt idx="16">
                  <c:v>0.55000000000000004</c:v>
                </c:pt>
                <c:pt idx="17">
                  <c:v>0.55524861878453036</c:v>
                </c:pt>
                <c:pt idx="18">
                  <c:v>0.56521739130434778</c:v>
                </c:pt>
                <c:pt idx="19">
                  <c:v>0.68831168831168832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Castilla y León</c:v>
                </c:pt>
                <c:pt idx="3">
                  <c:v>Principado de Asturias</c:v>
                </c:pt>
                <c:pt idx="4">
                  <c:v>Aragón</c:v>
                </c:pt>
                <c:pt idx="5">
                  <c:v>Comunidad Foral de Navarra</c:v>
                </c:pt>
                <c:pt idx="6">
                  <c:v>Madrid</c:v>
                </c:pt>
                <c:pt idx="7">
                  <c:v>Ciudad de Ceuta</c:v>
                </c:pt>
                <c:pt idx="8">
                  <c:v>La Rioja</c:v>
                </c:pt>
                <c:pt idx="9">
                  <c:v>Cantabria</c:v>
                </c:pt>
                <c:pt idx="10">
                  <c:v>Canarias</c:v>
                </c:pt>
                <c:pt idx="11">
                  <c:v>Castilla - La Mancha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Extremadura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0.77419354838709675</c:v>
                </c:pt>
                <c:pt idx="1">
                  <c:v>0.76315789473684215</c:v>
                </c:pt>
                <c:pt idx="2">
                  <c:v>0.68181818181818177</c:v>
                </c:pt>
                <c:pt idx="3">
                  <c:v>0.67142857142857137</c:v>
                </c:pt>
                <c:pt idx="4">
                  <c:v>0.67021276595744683</c:v>
                </c:pt>
                <c:pt idx="5">
                  <c:v>0.66666666666666663</c:v>
                </c:pt>
                <c:pt idx="6">
                  <c:v>0.63703703703703707</c:v>
                </c:pt>
                <c:pt idx="7">
                  <c:v>0.63157894736842102</c:v>
                </c:pt>
                <c:pt idx="8">
                  <c:v>0.625</c:v>
                </c:pt>
                <c:pt idx="9">
                  <c:v>0.62222222222222223</c:v>
                </c:pt>
                <c:pt idx="10">
                  <c:v>0.60273972602739723</c:v>
                </c:pt>
                <c:pt idx="11">
                  <c:v>0.59375</c:v>
                </c:pt>
                <c:pt idx="12">
                  <c:v>0.53881278538812782</c:v>
                </c:pt>
                <c:pt idx="13">
                  <c:v>0.52631578947368418</c:v>
                </c:pt>
                <c:pt idx="14">
                  <c:v>0.484375</c:v>
                </c:pt>
                <c:pt idx="15">
                  <c:v>0.45454545454545453</c:v>
                </c:pt>
                <c:pt idx="16">
                  <c:v>0.45</c:v>
                </c:pt>
                <c:pt idx="17">
                  <c:v>0.44475138121546959</c:v>
                </c:pt>
                <c:pt idx="18">
                  <c:v>0.43478260869565216</c:v>
                </c:pt>
                <c:pt idx="19">
                  <c:v>0.31168831168831168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'Gráfico 4'!$K$2:$K$22</c:f>
              <c:numCache>
                <c:formatCode>m/d/yyyy</c:formatCode>
                <c:ptCount val="21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44743</c:v>
                </c:pt>
              </c:numCache>
            </c:numRef>
          </c:cat>
          <c:val>
            <c:numRef>
              <c:f>'Gráfico 4'!$L$2:$L$22</c:f>
              <c:numCache>
                <c:formatCode>General</c:formatCode>
                <c:ptCount val="21"/>
                <c:pt idx="0">
                  <c:v>1791</c:v>
                </c:pt>
                <c:pt idx="1">
                  <c:v>1866</c:v>
                </c:pt>
                <c:pt idx="2">
                  <c:v>1965</c:v>
                </c:pt>
                <c:pt idx="3">
                  <c:v>2126</c:v>
                </c:pt>
                <c:pt idx="4">
                  <c:v>2270</c:v>
                </c:pt>
                <c:pt idx="5">
                  <c:v>2389</c:v>
                </c:pt>
                <c:pt idx="6">
                  <c:v>2456</c:v>
                </c:pt>
                <c:pt idx="7">
                  <c:v>2513</c:v>
                </c:pt>
                <c:pt idx="8">
                  <c:v>2517</c:v>
                </c:pt>
                <c:pt idx="9">
                  <c:v>2420</c:v>
                </c:pt>
                <c:pt idx="10">
                  <c:v>2252</c:v>
                </c:pt>
                <c:pt idx="11">
                  <c:v>2078</c:v>
                </c:pt>
                <c:pt idx="12">
                  <c:v>1986</c:v>
                </c:pt>
                <c:pt idx="13">
                  <c:v>1905</c:v>
                </c:pt>
                <c:pt idx="14">
                  <c:v>1859</c:v>
                </c:pt>
                <c:pt idx="15">
                  <c:v>1811</c:v>
                </c:pt>
                <c:pt idx="16">
                  <c:v>1771</c:v>
                </c:pt>
                <c:pt idx="17">
                  <c:v>1722</c:v>
                </c:pt>
                <c:pt idx="18">
                  <c:v>1706</c:v>
                </c:pt>
                <c:pt idx="19">
                  <c:v>1665</c:v>
                </c:pt>
                <c:pt idx="20">
                  <c:v>1649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'Gráfico 4'!$K$2:$K$22</c:f>
              <c:numCache>
                <c:formatCode>m/d/yyyy</c:formatCode>
                <c:ptCount val="21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44743</c:v>
                </c:pt>
              </c:numCache>
            </c:numRef>
          </c:cat>
          <c:val>
            <c:numRef>
              <c:f>'Gráfico 4'!$M$2:$M$22</c:f>
              <c:numCache>
                <c:formatCode>General</c:formatCode>
                <c:ptCount val="21"/>
                <c:pt idx="13">
                  <c:v>2070</c:v>
                </c:pt>
                <c:pt idx="14">
                  <c:v>2014</c:v>
                </c:pt>
                <c:pt idx="15">
                  <c:v>1969</c:v>
                </c:pt>
                <c:pt idx="16">
                  <c:v>1929</c:v>
                </c:pt>
                <c:pt idx="17">
                  <c:v>1879</c:v>
                </c:pt>
                <c:pt idx="18">
                  <c:v>1860</c:v>
                </c:pt>
                <c:pt idx="19">
                  <c:v>1818</c:v>
                </c:pt>
                <c:pt idx="20">
                  <c:v>1802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noFill/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layout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18.330989217065166</c:v>
                </c:pt>
                <c:pt idx="1">
                  <c:v>15.1</c:v>
                </c:pt>
                <c:pt idx="2">
                  <c:v>11.5</c:v>
                </c:pt>
                <c:pt idx="3">
                  <c:v>9.1</c:v>
                </c:pt>
                <c:pt idx="4">
                  <c:v>10.1</c:v>
                </c:pt>
                <c:pt idx="5">
                  <c:v>6.8</c:v>
                </c:pt>
                <c:pt idx="6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141983755932E-2"/>
                  <c:y val="-0.1034021229619191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9825616289701363E-2"/>
                  <c:y val="-0.1402591618028937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1.3123833322218711E-2"/>
                  <c:y val="0.1949424090117669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899129597061804"/>
                      <c:h val="0.2775509011735563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-4.999490217701516E-2"/>
                  <c:y val="4.938841656869375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543983373446565"/>
                      <c:h val="0.1561586030278577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O8413: Regulación de la act. económica y contribución a su mayor eficiencia</c:v>
                </c:pt>
                <c:pt idx="1">
                  <c:v>O8425: Protección civil</c:v>
                </c:pt>
                <c:pt idx="2">
                  <c:v>O8430: S.S. obligatoria</c:v>
                </c:pt>
                <c:pt idx="3">
                  <c:v>Otras: Asuntos exteriores (O8421); Justicia (O8423); Orden público y seguridad (O8424)</c:v>
                </c:pt>
                <c:pt idx="4">
                  <c:v>O8411: Act. generales de AAPP</c:v>
                </c:pt>
                <c:pt idx="5">
                  <c:v>O8412: Regulación act. sanit., educativas y culturales y otros serv. soc. excepto S.S.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32.167832167832167</c:v>
                </c:pt>
                <c:pt idx="1">
                  <c:v>7.3426573426573425</c:v>
                </c:pt>
                <c:pt idx="2">
                  <c:v>8.3916083916083917</c:v>
                </c:pt>
                <c:pt idx="3">
                  <c:v>3.1468531468531471</c:v>
                </c:pt>
                <c:pt idx="4">
                  <c:v>33.566433566433567</c:v>
                </c:pt>
                <c:pt idx="5">
                  <c:v>15.384615384615385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677765181347E-2"/>
                  <c:y val="-0.2917437682401303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9785422226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4.5371675226666859E-2"/>
                  <c:y val="-0.1400995925644505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M70: Act. de las sedes centrales; act. de consultoría de gestión empresarial</c:v>
                </c:pt>
                <c:pt idx="1">
                  <c:v>M71: Servicios técnicos de arquitectura e ingeniería; ensayos y análisis técnicos.</c:v>
                </c:pt>
                <c:pt idx="2">
                  <c:v>M72: Investigación y Desarrollo</c:v>
                </c:pt>
                <c:pt idx="3">
                  <c:v>M73: Publicidad y estudios de mercado</c:v>
                </c:pt>
                <c:pt idx="4">
                  <c:v>Otras: Act. Jurídicas y de contabilidad (M69); Actividades veterinarias (M75); Otras act. profesionales científicas y técnicas (M74)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6.6496163682864458</c:v>
                </c:pt>
                <c:pt idx="1">
                  <c:v>19.948849104859335</c:v>
                </c:pt>
                <c:pt idx="2">
                  <c:v>60.358056265984651</c:v>
                </c:pt>
                <c:pt idx="3">
                  <c:v>4.3478260869565215</c:v>
                </c:pt>
                <c:pt idx="4">
                  <c:v>8.695652173913043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5465059051049694E-3"/>
                  <c:y val="0.14485530764947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Q861: Act. hospitalarias</c:v>
                </c:pt>
                <c:pt idx="1">
                  <c:v>Q869: Otras act. sanitarias</c:v>
                </c:pt>
                <c:pt idx="2">
                  <c:v>Q889: Otras act. de serv. sociales sin alojamiento</c:v>
                </c:pt>
                <c:pt idx="3">
                  <c:v>Q862,Q871,Q872,  Q873,Q879,Q881*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20</c:v>
                </c:pt>
                <c:pt idx="1">
                  <c:v>33.103448275862071</c:v>
                </c:pt>
                <c:pt idx="2">
                  <c:v>28.27586206896552</c:v>
                </c:pt>
                <c:pt idx="3">
                  <c:v>18.620689655172416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3162963701888221E-2"/>
                  <c:y val="-1.95488022726679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965862877"/>
                      <c:h val="0.264207708890425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6.2271727970009596E-3"/>
                  <c:y val="-0.1811922837593381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43636876686"/>
                      <c:h val="0.267857069938129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(P851); Educación Primaria (P852); Educación secundaria (P853)</c:v>
                </c:pt>
                <c:pt idx="1">
                  <c:v>P854: Educación postsecundaria</c:v>
                </c:pt>
                <c:pt idx="2">
                  <c:v>P855: Otra educación</c:v>
                </c:pt>
                <c:pt idx="3">
                  <c:v>P856: Otra educación n.c.o.p.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3.1674208144796379</c:v>
                </c:pt>
                <c:pt idx="1">
                  <c:v>43.438914027149323</c:v>
                </c:pt>
                <c:pt idx="2">
                  <c:v>28.959276018099551</c:v>
                </c:pt>
                <c:pt idx="3">
                  <c:v>24.434389140271492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5.0653449783873553E-2"/>
                  <c:y val="-9.15933710917708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1.4035543611910405E-2"/>
                  <c:y val="-0.1393052016116493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-1.3998755543700092E-2"/>
                  <c:y val="9.12224040236577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R900: Act. de creación, artísticas y espectáculos.</c:v>
                </c:pt>
                <c:pt idx="1">
                  <c:v>R910:Act. de bibliotecas, archivos, museos y otras act. culturales</c:v>
                </c:pt>
                <c:pt idx="2">
                  <c:v>R920: Act. de juegos de azar y apuestas</c:v>
                </c:pt>
                <c:pt idx="3">
                  <c:v>R931:Act. deportivas</c:v>
                </c:pt>
                <c:pt idx="4">
                  <c:v>R932:Act.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15.897435897435896</c:v>
                </c:pt>
                <c:pt idx="1">
                  <c:v>49.743589743589745</c:v>
                </c:pt>
                <c:pt idx="2">
                  <c:v>1.0256410256410255</c:v>
                </c:pt>
                <c:pt idx="3">
                  <c:v>16.923076923076923</c:v>
                </c:pt>
                <c:pt idx="4">
                  <c:v>16.410256410256409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5425139174635578"/>
                  <c:y val="9.19112531179609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76705960542"/>
                      <c:h val="0.205744743874096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0.12813036148203832"/>
                  <c:y val="-0.108345314114244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3.1497268864838709E-2"/>
                  <c:y val="9.920086594581981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57656520140847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S941: Act. de organizaciones empresariales y patronales</c:v>
                </c:pt>
                <c:pt idx="1">
                  <c:v>S949: Otras act. asociativas</c:v>
                </c:pt>
                <c:pt idx="2">
                  <c:v>S951: Reparación de ordenadores y equipos de comunicación</c:v>
                </c:pt>
                <c:pt idx="3">
                  <c:v>S960: Otros servicios personales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2.1126760563380281E-2</c:v>
                </c:pt>
                <c:pt idx="1">
                  <c:v>0.93661971830985913</c:v>
                </c:pt>
                <c:pt idx="2">
                  <c:v>7.0422535211267607E-3</c:v>
                </c:pt>
                <c:pt idx="3">
                  <c:v>3.5211267605633804E-2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72.119815668202776</c:v>
                </c:pt>
                <c:pt idx="1">
                  <c:v>24.193548387096776</c:v>
                </c:pt>
                <c:pt idx="2">
                  <c:v>3.6866359447004609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29331687.763578273</c:v>
                </c:pt>
                <c:pt idx="1">
                  <c:v>8708362.0666666664</c:v>
                </c:pt>
                <c:pt idx="2">
                  <c:v>14037485.25</c:v>
                </c:pt>
                <c:pt idx="3">
                  <c:v>23778331.914746545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212</c:v>
                </c:pt>
                <c:pt idx="1">
                  <c:v>30</c:v>
                </c:pt>
                <c:pt idx="2">
                  <c:v>16</c:v>
                </c:pt>
                <c:pt idx="3">
                  <c:v>18</c:v>
                </c:pt>
                <c:pt idx="4">
                  <c:v>12</c:v>
                </c:pt>
                <c:pt idx="5">
                  <c:v>57</c:v>
                </c:pt>
                <c:pt idx="6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Comunidad de Madrid</c:v>
                </c:pt>
                <c:pt idx="8">
                  <c:v>Aragón</c:v>
                </c:pt>
                <c:pt idx="9">
                  <c:v>Castilla - La Mancha</c:v>
                </c:pt>
                <c:pt idx="10">
                  <c:v>Cataluña</c:v>
                </c:pt>
                <c:pt idx="11">
                  <c:v>Canarias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Comunitat Valenciana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0.66459273758229054</c:v>
                </c:pt>
                <c:pt idx="4">
                  <c:v>0.702298386051045</c:v>
                </c:pt>
                <c:pt idx="5">
                  <c:v>0.78155532724160515</c:v>
                </c:pt>
                <c:pt idx="6">
                  <c:v>0.81261446578065977</c:v>
                </c:pt>
                <c:pt idx="7">
                  <c:v>0.85817518158899941</c:v>
                </c:pt>
                <c:pt idx="8">
                  <c:v>0.86624374579491992</c:v>
                </c:pt>
                <c:pt idx="9">
                  <c:v>0.86640107289171631</c:v>
                </c:pt>
                <c:pt idx="10">
                  <c:v>0.89171647413261845</c:v>
                </c:pt>
                <c:pt idx="11">
                  <c:v>0.90550887554768422</c:v>
                </c:pt>
                <c:pt idx="12">
                  <c:v>0.90960958596918384</c:v>
                </c:pt>
                <c:pt idx="13">
                  <c:v>0.92040462101625431</c:v>
                </c:pt>
                <c:pt idx="14">
                  <c:v>0.94392512753335878</c:v>
                </c:pt>
                <c:pt idx="15">
                  <c:v>0.95774725924166149</c:v>
                </c:pt>
                <c:pt idx="16">
                  <c:v>0.9808107769644262</c:v>
                </c:pt>
                <c:pt idx="17">
                  <c:v>0.99056734798863122</c:v>
                </c:pt>
                <c:pt idx="18">
                  <c:v>0.99825801608023268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72</c:v>
                </c:pt>
                <c:pt idx="1">
                  <c:v>71</c:v>
                </c:pt>
                <c:pt idx="2">
                  <c:v>75</c:v>
                </c:pt>
                <c:pt idx="3">
                  <c:v>89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53</c:v>
                </c:pt>
                <c:pt idx="1">
                  <c:v>45</c:v>
                </c:pt>
                <c:pt idx="2">
                  <c:v>60</c:v>
                </c:pt>
                <c:pt idx="3">
                  <c:v>67</c:v>
                </c:pt>
                <c:pt idx="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21</c:v>
                </c:pt>
                <c:pt idx="2">
                  <c:v>43</c:v>
                </c:pt>
                <c:pt idx="3">
                  <c:v>65</c:v>
                </c:pt>
                <c:pt idx="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C. - La Mancha (0/3)*</c:v>
                </c:pt>
                <c:pt idx="2">
                  <c:v>La Rioja (0/2)*</c:v>
                </c:pt>
                <c:pt idx="3">
                  <c:v>Ceuta (0/1)*</c:v>
                </c:pt>
                <c:pt idx="4">
                  <c:v>Melilla (0/1)*</c:v>
                </c:pt>
                <c:pt idx="5">
                  <c:v>Canarias (1/9)*</c:v>
                </c:pt>
                <c:pt idx="6">
                  <c:v>Cantabria (1/3)*</c:v>
                </c:pt>
                <c:pt idx="7">
                  <c:v>C.F. de Navarra (1/6)*</c:v>
                </c:pt>
                <c:pt idx="8">
                  <c:v>P. de Asturias (3/6)*</c:v>
                </c:pt>
                <c:pt idx="9">
                  <c:v>Illes Balears (3/21)*</c:v>
                </c:pt>
                <c:pt idx="10">
                  <c:v>Castilla y León (3/7)*</c:v>
                </c:pt>
                <c:pt idx="11">
                  <c:v>País Vasco (3/8)*</c:v>
                </c:pt>
                <c:pt idx="12">
                  <c:v>Aragón (5/13)*</c:v>
                </c:pt>
                <c:pt idx="13">
                  <c:v>Extremadura (5/17)*</c:v>
                </c:pt>
                <c:pt idx="14">
                  <c:v>R. de Murcia (5/10)*</c:v>
                </c:pt>
                <c:pt idx="15">
                  <c:v>Galicia (9/20)*</c:v>
                </c:pt>
                <c:pt idx="16">
                  <c:v>C. Valenciana (10/26)*</c:v>
                </c:pt>
                <c:pt idx="17">
                  <c:v>C. de Madrid (19/26)*</c:v>
                </c:pt>
                <c:pt idx="18">
                  <c:v>Andalucía (32/40)*</c:v>
                </c:pt>
                <c:pt idx="19">
                  <c:v>Cataluña (65/113)*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9</c:v>
                </c:pt>
                <c:pt idx="16">
                  <c:v>10</c:v>
                </c:pt>
                <c:pt idx="17">
                  <c:v>19</c:v>
                </c:pt>
                <c:pt idx="18">
                  <c:v>32</c:v>
                </c:pt>
                <c:pt idx="19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C. - La Mancha (0/3)*</c:v>
                </c:pt>
                <c:pt idx="2">
                  <c:v>La Rioja (0/2)*</c:v>
                </c:pt>
                <c:pt idx="3">
                  <c:v>Ceuta (0/1)*</c:v>
                </c:pt>
                <c:pt idx="4">
                  <c:v>Melilla (0/1)*</c:v>
                </c:pt>
                <c:pt idx="5">
                  <c:v>Canarias (1/9)*</c:v>
                </c:pt>
                <c:pt idx="6">
                  <c:v>Cantabria (1/3)*</c:v>
                </c:pt>
                <c:pt idx="7">
                  <c:v>C.F. de Navarra (1/6)*</c:v>
                </c:pt>
                <c:pt idx="8">
                  <c:v>P. de Asturias (3/6)*</c:v>
                </c:pt>
                <c:pt idx="9">
                  <c:v>Illes Balears (3/21)*</c:v>
                </c:pt>
                <c:pt idx="10">
                  <c:v>Castilla y León (3/7)*</c:v>
                </c:pt>
                <c:pt idx="11">
                  <c:v>País Vasco (3/8)*</c:v>
                </c:pt>
                <c:pt idx="12">
                  <c:v>Aragón (5/13)*</c:v>
                </c:pt>
                <c:pt idx="13">
                  <c:v>Extremadura (5/17)*</c:v>
                </c:pt>
                <c:pt idx="14">
                  <c:v>R. de Murcia (5/10)*</c:v>
                </c:pt>
                <c:pt idx="15">
                  <c:v>Galicia (9/20)*</c:v>
                </c:pt>
                <c:pt idx="16">
                  <c:v>C. Valenciana (10/26)*</c:v>
                </c:pt>
                <c:pt idx="17">
                  <c:v>C. de Madrid (19/26)*</c:v>
                </c:pt>
                <c:pt idx="18">
                  <c:v>Andalucía (32/40)*</c:v>
                </c:pt>
                <c:pt idx="19">
                  <c:v>Cataluña (65/113)*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8</c:v>
                </c:pt>
                <c:pt idx="6">
                  <c:v>2</c:v>
                </c:pt>
                <c:pt idx="7">
                  <c:v>5</c:v>
                </c:pt>
                <c:pt idx="8">
                  <c:v>3</c:v>
                </c:pt>
                <c:pt idx="9">
                  <c:v>18</c:v>
                </c:pt>
                <c:pt idx="10">
                  <c:v>4</c:v>
                </c:pt>
                <c:pt idx="11">
                  <c:v>5</c:v>
                </c:pt>
                <c:pt idx="12">
                  <c:v>8</c:v>
                </c:pt>
                <c:pt idx="13">
                  <c:v>12</c:v>
                </c:pt>
                <c:pt idx="14">
                  <c:v>5</c:v>
                </c:pt>
                <c:pt idx="15">
                  <c:v>11</c:v>
                </c:pt>
                <c:pt idx="16">
                  <c:v>16</c:v>
                </c:pt>
                <c:pt idx="17">
                  <c:v>7</c:v>
                </c:pt>
                <c:pt idx="18">
                  <c:v>8</c:v>
                </c:pt>
                <c:pt idx="19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204</c:v>
                </c:pt>
                <c:pt idx="1">
                  <c:v>94</c:v>
                </c:pt>
                <c:pt idx="2">
                  <c:v>71</c:v>
                </c:pt>
                <c:pt idx="3">
                  <c:v>78</c:v>
                </c:pt>
                <c:pt idx="4">
                  <c:v>73</c:v>
                </c:pt>
                <c:pt idx="5">
                  <c:v>45</c:v>
                </c:pt>
                <c:pt idx="6">
                  <c:v>66</c:v>
                </c:pt>
                <c:pt idx="7">
                  <c:v>33</c:v>
                </c:pt>
                <c:pt idx="8">
                  <c:v>361</c:v>
                </c:pt>
                <c:pt idx="9">
                  <c:v>58</c:v>
                </c:pt>
                <c:pt idx="10">
                  <c:v>115</c:v>
                </c:pt>
                <c:pt idx="11">
                  <c:v>132</c:v>
                </c:pt>
                <c:pt idx="12">
                  <c:v>46</c:v>
                </c:pt>
                <c:pt idx="13">
                  <c:v>58</c:v>
                </c:pt>
                <c:pt idx="14">
                  <c:v>153</c:v>
                </c:pt>
                <c:pt idx="15">
                  <c:v>25</c:v>
                </c:pt>
                <c:pt idx="16">
                  <c:v>131</c:v>
                </c:pt>
                <c:pt idx="17">
                  <c:v>18</c:v>
                </c:pt>
                <c:pt idx="18">
                  <c:v>11</c:v>
                </c:pt>
                <c:pt idx="1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150</c:v>
                </c:pt>
                <c:pt idx="1">
                  <c:v>67</c:v>
                </c:pt>
                <c:pt idx="2">
                  <c:v>54</c:v>
                </c:pt>
                <c:pt idx="3">
                  <c:v>60</c:v>
                </c:pt>
                <c:pt idx="4">
                  <c:v>51</c:v>
                </c:pt>
                <c:pt idx="5">
                  <c:v>39</c:v>
                </c:pt>
                <c:pt idx="6">
                  <c:v>44</c:v>
                </c:pt>
                <c:pt idx="7">
                  <c:v>24</c:v>
                </c:pt>
                <c:pt idx="8">
                  <c:v>251</c:v>
                </c:pt>
                <c:pt idx="9">
                  <c:v>47</c:v>
                </c:pt>
                <c:pt idx="10">
                  <c:v>77</c:v>
                </c:pt>
                <c:pt idx="11">
                  <c:v>82</c:v>
                </c:pt>
                <c:pt idx="12">
                  <c:v>38</c:v>
                </c:pt>
                <c:pt idx="13">
                  <c:v>42</c:v>
                </c:pt>
                <c:pt idx="14">
                  <c:v>105</c:v>
                </c:pt>
                <c:pt idx="15">
                  <c:v>21</c:v>
                </c:pt>
                <c:pt idx="16">
                  <c:v>99</c:v>
                </c:pt>
                <c:pt idx="17">
                  <c:v>0</c:v>
                </c:pt>
                <c:pt idx="18">
                  <c:v>0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0.18790637191157347</c:v>
                </c:pt>
                <c:pt idx="1">
                  <c:v>0.17555266579973991</c:v>
                </c:pt>
                <c:pt idx="2">
                  <c:v>0.11053315994798439</c:v>
                </c:pt>
                <c:pt idx="3">
                  <c:v>0.11508452535760728</c:v>
                </c:pt>
                <c:pt idx="4">
                  <c:v>9.3628088426527964E-2</c:v>
                </c:pt>
                <c:pt idx="5">
                  <c:v>6.6319895968790635E-2</c:v>
                </c:pt>
                <c:pt idx="6">
                  <c:v>0.25097529258777634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0.18330989217065166</c:v>
                </c:pt>
                <c:pt idx="1">
                  <c:v>0.15096108766994842</c:v>
                </c:pt>
                <c:pt idx="2">
                  <c:v>0.11486169714017816</c:v>
                </c:pt>
                <c:pt idx="3">
                  <c:v>9.1420534458509145E-2</c:v>
                </c:pt>
                <c:pt idx="4">
                  <c:v>0.10079699953117674</c:v>
                </c:pt>
                <c:pt idx="5">
                  <c:v>6.8448195030473516E-2</c:v>
                </c:pt>
                <c:pt idx="6">
                  <c:v>0.29020159399906237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20</xdr:row>
      <xdr:rowOff>6985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20</xdr:row>
      <xdr:rowOff>6985</xdr:rowOff>
    </xdr:to>
    <xdr:graphicFrame macro="">
      <xdr:nvGraphicFramePr>
        <xdr:cNvPr id="2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20</xdr:row>
      <xdr:rowOff>6985</xdr:rowOff>
    </xdr:to>
    <xdr:graphicFrame macro="">
      <xdr:nvGraphicFramePr>
        <xdr:cNvPr id="2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11906</xdr:rowOff>
    </xdr:to>
    <xdr:graphicFrame macro="">
      <xdr:nvGraphicFramePr>
        <xdr:cNvPr id="2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con discapacidad intelectual, enfermedad mental y drogodependencia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20</xdr:row>
      <xdr:rowOff>6985</xdr:rowOff>
    </xdr:to>
    <xdr:graphicFrame macro="">
      <xdr:nvGraphicFramePr>
        <xdr:cNvPr id="2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20</xdr:row>
      <xdr:rowOff>6985</xdr:rowOff>
    </xdr:to>
    <xdr:graphicFrame macro="">
      <xdr:nvGraphicFramePr>
        <xdr:cNvPr id="2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20</xdr:row>
      <xdr:rowOff>6985</xdr:rowOff>
    </xdr:to>
    <xdr:graphicFrame macro="">
      <xdr:nvGraphicFramePr>
        <xdr:cNvPr id="2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231775</xdr:rowOff>
    </xdr:from>
    <xdr:to>
      <xdr:col>7</xdr:col>
      <xdr:colOff>69408</xdr:colOff>
      <xdr:row>17</xdr:row>
      <xdr:rowOff>111125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253999</xdr:rowOff>
    </xdr:from>
    <xdr:to>
      <xdr:col>6</xdr:col>
      <xdr:colOff>2669798</xdr:colOff>
      <xdr:row>17</xdr:row>
      <xdr:rowOff>142874</xdr:rowOff>
    </xdr:to>
    <xdr:graphicFrame macro="">
      <xdr:nvGraphicFramePr>
        <xdr:cNvPr id="3" name="Objeto 6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1132069</xdr:colOff>
      <xdr:row>17</xdr:row>
      <xdr:rowOff>41806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5761219" cy="3194581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2</xdr:row>
      <xdr:rowOff>152400</xdr:rowOff>
    </xdr:from>
    <xdr:to>
      <xdr:col>6</xdr:col>
      <xdr:colOff>828675</xdr:colOff>
      <xdr:row>16</xdr:row>
      <xdr:rowOff>47625</xdr:rowOff>
    </xdr:to>
    <xdr:grpSp>
      <xdr:nvGrpSpPr>
        <xdr:cNvPr id="6" name="Lienzo 609" descr="Consorcios participados por cada tipo de componente"/>
        <xdr:cNvGrpSpPr/>
      </xdr:nvGrpSpPr>
      <xdr:grpSpPr bwMode="auto">
        <a:xfrm>
          <a:off x="9525" y="742950"/>
          <a:ext cx="5448300" cy="2838450"/>
          <a:chOff x="0" y="0"/>
          <a:chExt cx="5546090" cy="2773680"/>
        </a:xfrm>
      </xdr:grpSpPr>
      <xdr:sp macro="" textlink="">
        <xdr:nvSpPr>
          <xdr:cNvPr id="7" name="21 Rectángulo"/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/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/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/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/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/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47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/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181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/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/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/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/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/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/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/>
          <xdr:cNvSpPr>
            <a:spLocks/>
          </xdr:cNvSpPr>
        </xdr:nvSpPr>
        <xdr:spPr bwMode="auto">
          <a:xfrm>
            <a:off x="78949" y="1267208"/>
            <a:ext cx="1223692" cy="437282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/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/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/>
          <xdr:cNvSpPr>
            <a:spLocks/>
          </xdr:cNvSpPr>
        </xdr:nvSpPr>
        <xdr:spPr bwMode="auto">
          <a:xfrm>
            <a:off x="4598715" y="2020444"/>
            <a:ext cx="947375" cy="499162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282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/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84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/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71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19050</xdr:rowOff>
    </xdr:from>
    <xdr:to>
      <xdr:col>18</xdr:col>
      <xdr:colOff>1152525</xdr:colOff>
      <xdr:row>43</xdr:row>
      <xdr:rowOff>85724</xdr:rowOff>
    </xdr:to>
    <xdr:graphicFrame macro="">
      <xdr:nvGraphicFramePr>
        <xdr:cNvPr id="19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20</xdr:row>
      <xdr:rowOff>95249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1" name="Tabla1" displayName="Tabla1" ref="K1:M22" totalsRowShown="0">
  <tableColumns count="3">
    <tableColumn id="1" name=" " dataDxfId="1"/>
    <tableColumn id="2" name="Sin País Vasco" dataDxfId="0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zoomScaleNormal="100" workbookViewId="0">
      <selection activeCell="E24" sqref="E24"/>
    </sheetView>
  </sheetViews>
  <sheetFormatPr baseColWidth="10" defaultRowHeight="16.5" x14ac:dyDescent="0.3"/>
  <cols>
    <col min="1" max="1" width="136.42578125" style="15" bestFit="1" customWidth="1"/>
  </cols>
  <sheetData>
    <row r="1" spans="1:1" ht="51.75" x14ac:dyDescent="0.35">
      <c r="A1" s="18" t="s">
        <v>298</v>
      </c>
    </row>
    <row r="2" spans="1:1" s="19" customFormat="1" ht="14.25" x14ac:dyDescent="0.2">
      <c r="A2" s="20" t="s">
        <v>169</v>
      </c>
    </row>
    <row r="3" spans="1:1" ht="18" x14ac:dyDescent="0.35">
      <c r="A3" s="17" t="s">
        <v>168</v>
      </c>
    </row>
    <row r="4" spans="1:1" x14ac:dyDescent="0.3">
      <c r="A4" s="16" t="s">
        <v>111</v>
      </c>
    </row>
    <row r="5" spans="1:1" x14ac:dyDescent="0.3">
      <c r="A5" s="16" t="s">
        <v>167</v>
      </c>
    </row>
    <row r="6" spans="1:1" x14ac:dyDescent="0.3">
      <c r="A6" s="16" t="s">
        <v>88</v>
      </c>
    </row>
    <row r="7" spans="1:1" x14ac:dyDescent="0.3">
      <c r="A7" s="16" t="s">
        <v>112</v>
      </c>
    </row>
    <row r="8" spans="1:1" x14ac:dyDescent="0.3">
      <c r="A8" s="16" t="s">
        <v>113</v>
      </c>
    </row>
    <row r="9" spans="1:1" x14ac:dyDescent="0.3">
      <c r="A9" s="16" t="s">
        <v>114</v>
      </c>
    </row>
    <row r="10" spans="1:1" x14ac:dyDescent="0.3">
      <c r="A10" s="16" t="s">
        <v>115</v>
      </c>
    </row>
    <row r="11" spans="1:1" x14ac:dyDescent="0.3">
      <c r="A11" s="16" t="s">
        <v>119</v>
      </c>
    </row>
    <row r="12" spans="1:1" x14ac:dyDescent="0.3">
      <c r="A12" s="16" t="s">
        <v>123</v>
      </c>
    </row>
    <row r="13" spans="1:1" x14ac:dyDescent="0.3">
      <c r="A13" s="16" t="s">
        <v>164</v>
      </c>
    </row>
    <row r="14" spans="1:1" x14ac:dyDescent="0.3">
      <c r="A14" s="16" t="s">
        <v>124</v>
      </c>
    </row>
    <row r="15" spans="1:1" x14ac:dyDescent="0.3">
      <c r="A15" s="16" t="s">
        <v>127</v>
      </c>
    </row>
    <row r="16" spans="1:1" x14ac:dyDescent="0.3">
      <c r="A16" s="16" t="s">
        <v>128</v>
      </c>
    </row>
    <row r="17" spans="1:1" x14ac:dyDescent="0.3">
      <c r="A17" s="16" t="s">
        <v>132</v>
      </c>
    </row>
    <row r="18" spans="1:1" x14ac:dyDescent="0.3">
      <c r="A18" s="16" t="s">
        <v>165</v>
      </c>
    </row>
    <row r="19" spans="1:1" x14ac:dyDescent="0.3">
      <c r="A19" s="16" t="s">
        <v>135</v>
      </c>
    </row>
    <row r="20" spans="1:1" x14ac:dyDescent="0.3">
      <c r="A20" s="16" t="s">
        <v>140</v>
      </c>
    </row>
    <row r="21" spans="1:1" x14ac:dyDescent="0.3">
      <c r="A21" s="16" t="s">
        <v>141</v>
      </c>
    </row>
    <row r="22" spans="1:1" x14ac:dyDescent="0.3">
      <c r="A22" s="16" t="s">
        <v>142</v>
      </c>
    </row>
    <row r="23" spans="1:1" x14ac:dyDescent="0.3">
      <c r="A23" s="16" t="s">
        <v>146</v>
      </c>
    </row>
    <row r="24" spans="1:1" x14ac:dyDescent="0.3">
      <c r="A24" s="16" t="s">
        <v>147</v>
      </c>
    </row>
    <row r="25" spans="1:1" x14ac:dyDescent="0.3">
      <c r="A25" s="16" t="s">
        <v>148</v>
      </c>
    </row>
    <row r="26" spans="1:1" x14ac:dyDescent="0.3">
      <c r="A26" s="16" t="s">
        <v>149</v>
      </c>
    </row>
    <row r="27" spans="1:1" x14ac:dyDescent="0.3">
      <c r="A27" s="16" t="s">
        <v>154</v>
      </c>
    </row>
    <row r="28" spans="1:1" x14ac:dyDescent="0.3">
      <c r="A28" s="16" t="s">
        <v>155</v>
      </c>
    </row>
    <row r="29" spans="1:1" x14ac:dyDescent="0.3">
      <c r="A29" s="16" t="s">
        <v>157</v>
      </c>
    </row>
    <row r="30" spans="1:1" x14ac:dyDescent="0.3">
      <c r="A30" s="16" t="s">
        <v>158</v>
      </c>
    </row>
    <row r="31" spans="1:1" x14ac:dyDescent="0.3">
      <c r="A31" s="16" t="s">
        <v>159</v>
      </c>
    </row>
    <row r="32" spans="1:1" x14ac:dyDescent="0.3">
      <c r="A32" s="16" t="s">
        <v>166</v>
      </c>
    </row>
  </sheetData>
  <sheetProtection algorithmName="SHA-512" hashValue="6ipDrBHQ5LwCEv2bJZKljm6tLMiTkbKxjW++o3PXWhNgjCU34PODpyBJCM591ZMXvEbkrtgXljkpvIuWAUJ8ow==" saltValue="hcgA372jCKTIAnLuPUaaBw==" spinCount="100000" sheet="1" objects="1" scenarios="1" autoFilter="0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zoomScale="66" zoomScaleNormal="66" workbookViewId="0">
      <selection activeCell="E45" sqref="E45"/>
    </sheetView>
  </sheetViews>
  <sheetFormatPr baseColWidth="10" defaultColWidth="11.5703125" defaultRowHeight="12.75" x14ac:dyDescent="0.2"/>
  <cols>
    <col min="1" max="1" width="25.7109375" style="42" customWidth="1"/>
    <col min="2" max="12" width="9.7109375" style="42" customWidth="1"/>
    <col min="13" max="13" width="9.7109375" style="48" customWidth="1"/>
    <col min="14" max="14" width="9.7109375" style="42" customWidth="1"/>
    <col min="15" max="20" width="11.5703125" style="41"/>
    <col min="21" max="16384" width="11.5703125" style="42"/>
  </cols>
  <sheetData>
    <row r="1" spans="1:20" ht="29.25" customHeight="1" x14ac:dyDescent="0.2">
      <c r="A1" s="37" t="s">
        <v>111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10"/>
    </row>
    <row r="2" spans="1:20" ht="19.899999999999999" customHeight="1" x14ac:dyDescent="0.2"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39" t="s">
        <v>0</v>
      </c>
    </row>
    <row r="3" spans="1:20" s="46" customFormat="1" ht="105.6" customHeight="1" x14ac:dyDescent="0.2">
      <c r="A3" s="92" t="s">
        <v>209</v>
      </c>
      <c r="B3" s="89" t="s">
        <v>3</v>
      </c>
      <c r="C3" s="89" t="s">
        <v>116</v>
      </c>
      <c r="D3" s="89" t="s">
        <v>117</v>
      </c>
      <c r="E3" s="89" t="s">
        <v>4</v>
      </c>
      <c r="F3" s="89" t="s">
        <v>5</v>
      </c>
      <c r="G3" s="90" t="s">
        <v>6</v>
      </c>
      <c r="H3" s="90" t="s">
        <v>2</v>
      </c>
      <c r="I3" s="90" t="s">
        <v>7</v>
      </c>
      <c r="J3" s="90" t="s">
        <v>8</v>
      </c>
      <c r="K3" s="90" t="s">
        <v>118</v>
      </c>
      <c r="L3" s="90" t="s">
        <v>9</v>
      </c>
      <c r="M3" s="90" t="s">
        <v>10</v>
      </c>
      <c r="N3" s="91" t="s">
        <v>11</v>
      </c>
      <c r="O3" s="45"/>
      <c r="P3" s="45"/>
      <c r="Q3" s="45"/>
      <c r="R3" s="45"/>
      <c r="S3" s="45"/>
      <c r="T3" s="45"/>
    </row>
    <row r="4" spans="1:20" ht="18" customHeight="1" x14ac:dyDescent="0.2">
      <c r="A4" s="50" t="s">
        <v>44</v>
      </c>
      <c r="B4" s="111">
        <v>1</v>
      </c>
      <c r="C4" s="111">
        <v>11</v>
      </c>
      <c r="D4" s="111">
        <v>0</v>
      </c>
      <c r="E4" s="111">
        <v>0</v>
      </c>
      <c r="F4" s="111">
        <v>19</v>
      </c>
      <c r="G4" s="111">
        <v>3</v>
      </c>
      <c r="H4" s="111">
        <v>3</v>
      </c>
      <c r="I4" s="111">
        <v>40</v>
      </c>
      <c r="J4" s="111">
        <v>71</v>
      </c>
      <c r="K4" s="111">
        <v>4</v>
      </c>
      <c r="L4" s="111">
        <v>42</v>
      </c>
      <c r="M4" s="111">
        <v>10</v>
      </c>
      <c r="N4" s="112">
        <v>204</v>
      </c>
    </row>
    <row r="5" spans="1:20" ht="18" customHeight="1" x14ac:dyDescent="0.2">
      <c r="A5" s="50" t="s">
        <v>31</v>
      </c>
      <c r="B5" s="111">
        <v>1</v>
      </c>
      <c r="C5" s="111">
        <v>0</v>
      </c>
      <c r="D5" s="111">
        <v>0</v>
      </c>
      <c r="E5" s="111">
        <v>5</v>
      </c>
      <c r="F5" s="111">
        <v>0</v>
      </c>
      <c r="G5" s="111">
        <v>11</v>
      </c>
      <c r="H5" s="111">
        <v>0</v>
      </c>
      <c r="I5" s="111">
        <v>13</v>
      </c>
      <c r="J5" s="111">
        <v>28</v>
      </c>
      <c r="K5" s="111">
        <v>2</v>
      </c>
      <c r="L5" s="111">
        <v>33</v>
      </c>
      <c r="M5" s="111">
        <v>1</v>
      </c>
      <c r="N5" s="112">
        <v>94</v>
      </c>
    </row>
    <row r="6" spans="1:20" ht="18" customHeight="1" x14ac:dyDescent="0.2">
      <c r="A6" s="50" t="s">
        <v>38</v>
      </c>
      <c r="B6" s="111">
        <v>1</v>
      </c>
      <c r="C6" s="111">
        <v>0</v>
      </c>
      <c r="D6" s="111">
        <v>0</v>
      </c>
      <c r="E6" s="111">
        <v>8</v>
      </c>
      <c r="F6" s="111">
        <v>1</v>
      </c>
      <c r="G6" s="111">
        <v>6</v>
      </c>
      <c r="H6" s="111">
        <v>0</v>
      </c>
      <c r="I6" s="111">
        <v>6</v>
      </c>
      <c r="J6" s="111">
        <v>17</v>
      </c>
      <c r="K6" s="111">
        <v>1</v>
      </c>
      <c r="L6" s="111">
        <v>30</v>
      </c>
      <c r="M6" s="111">
        <v>1</v>
      </c>
      <c r="N6" s="112">
        <v>71</v>
      </c>
    </row>
    <row r="7" spans="1:20" ht="18" customHeight="1" x14ac:dyDescent="0.2">
      <c r="A7" s="50" t="s">
        <v>28</v>
      </c>
      <c r="B7" s="111">
        <v>1</v>
      </c>
      <c r="C7" s="111">
        <v>3</v>
      </c>
      <c r="D7" s="111">
        <v>0</v>
      </c>
      <c r="E7" s="111">
        <v>4</v>
      </c>
      <c r="F7" s="111">
        <v>20</v>
      </c>
      <c r="G7" s="111">
        <v>4</v>
      </c>
      <c r="H7" s="111">
        <v>0</v>
      </c>
      <c r="I7" s="111">
        <v>21</v>
      </c>
      <c r="J7" s="111">
        <v>21</v>
      </c>
      <c r="K7" s="111">
        <v>0</v>
      </c>
      <c r="L7" s="111">
        <v>3</v>
      </c>
      <c r="M7" s="111">
        <v>1</v>
      </c>
      <c r="N7" s="112">
        <v>78</v>
      </c>
    </row>
    <row r="8" spans="1:20" ht="18" customHeight="1" x14ac:dyDescent="0.2">
      <c r="A8" s="50" t="s">
        <v>30</v>
      </c>
      <c r="B8" s="111">
        <v>1</v>
      </c>
      <c r="C8" s="111">
        <v>10</v>
      </c>
      <c r="D8" s="111">
        <v>1</v>
      </c>
      <c r="E8" s="111">
        <v>0</v>
      </c>
      <c r="F8" s="111">
        <v>1</v>
      </c>
      <c r="G8" s="111">
        <v>5</v>
      </c>
      <c r="H8" s="111">
        <v>0</v>
      </c>
      <c r="I8" s="111">
        <v>9</v>
      </c>
      <c r="J8" s="111">
        <v>20</v>
      </c>
      <c r="K8" s="111">
        <v>0</v>
      </c>
      <c r="L8" s="111">
        <v>24</v>
      </c>
      <c r="M8" s="111">
        <v>2</v>
      </c>
      <c r="N8" s="112">
        <v>73</v>
      </c>
    </row>
    <row r="9" spans="1:20" ht="18" customHeight="1" x14ac:dyDescent="0.2">
      <c r="A9" s="50" t="s">
        <v>32</v>
      </c>
      <c r="B9" s="111">
        <v>1</v>
      </c>
      <c r="C9" s="111">
        <v>0</v>
      </c>
      <c r="D9" s="111">
        <v>0</v>
      </c>
      <c r="E9" s="111">
        <v>9</v>
      </c>
      <c r="F9" s="111">
        <v>0</v>
      </c>
      <c r="G9" s="111">
        <v>2</v>
      </c>
      <c r="H9" s="111">
        <v>1</v>
      </c>
      <c r="I9" s="111">
        <v>3</v>
      </c>
      <c r="J9" s="111">
        <v>11</v>
      </c>
      <c r="K9" s="111">
        <v>0</v>
      </c>
      <c r="L9" s="111">
        <v>17</v>
      </c>
      <c r="M9" s="111">
        <v>1</v>
      </c>
      <c r="N9" s="112">
        <v>45</v>
      </c>
    </row>
    <row r="10" spans="1:20" ht="18" customHeight="1" x14ac:dyDescent="0.2">
      <c r="A10" s="50" t="s">
        <v>40</v>
      </c>
      <c r="B10" s="111">
        <v>1</v>
      </c>
      <c r="C10" s="111">
        <v>0</v>
      </c>
      <c r="D10" s="111">
        <v>0</v>
      </c>
      <c r="E10" s="111">
        <v>3</v>
      </c>
      <c r="F10" s="111">
        <v>0</v>
      </c>
      <c r="G10" s="111">
        <v>6</v>
      </c>
      <c r="H10" s="111">
        <v>0</v>
      </c>
      <c r="I10" s="111">
        <v>7</v>
      </c>
      <c r="J10" s="111">
        <v>35</v>
      </c>
      <c r="K10" s="111">
        <v>2</v>
      </c>
      <c r="L10" s="111">
        <v>8</v>
      </c>
      <c r="M10" s="111">
        <v>4</v>
      </c>
      <c r="N10" s="112">
        <v>66</v>
      </c>
    </row>
    <row r="11" spans="1:20" ht="18" customHeight="1" x14ac:dyDescent="0.2">
      <c r="A11" s="50" t="s">
        <v>219</v>
      </c>
      <c r="B11" s="111">
        <v>1</v>
      </c>
      <c r="C11" s="111">
        <v>0</v>
      </c>
      <c r="D11" s="111">
        <v>0</v>
      </c>
      <c r="E11" s="111">
        <v>5</v>
      </c>
      <c r="F11" s="111">
        <v>0</v>
      </c>
      <c r="G11" s="111">
        <v>3</v>
      </c>
      <c r="H11" s="111">
        <v>0</v>
      </c>
      <c r="I11" s="111">
        <v>3</v>
      </c>
      <c r="J11" s="111">
        <v>11</v>
      </c>
      <c r="K11" s="111">
        <v>0</v>
      </c>
      <c r="L11" s="111">
        <v>9</v>
      </c>
      <c r="M11" s="111">
        <v>1</v>
      </c>
      <c r="N11" s="112">
        <v>33</v>
      </c>
    </row>
    <row r="12" spans="1:20" ht="18" customHeight="1" x14ac:dyDescent="0.2">
      <c r="A12" s="50" t="s">
        <v>41</v>
      </c>
      <c r="B12" s="111">
        <v>1</v>
      </c>
      <c r="C12" s="111">
        <v>21</v>
      </c>
      <c r="D12" s="111">
        <v>1</v>
      </c>
      <c r="E12" s="111">
        <v>2</v>
      </c>
      <c r="F12" s="111">
        <v>0</v>
      </c>
      <c r="G12" s="111">
        <v>54</v>
      </c>
      <c r="H12" s="111">
        <v>0</v>
      </c>
      <c r="I12" s="111">
        <v>113</v>
      </c>
      <c r="J12" s="111">
        <v>95</v>
      </c>
      <c r="K12" s="111">
        <v>3</v>
      </c>
      <c r="L12" s="111">
        <v>64</v>
      </c>
      <c r="M12" s="111">
        <v>7</v>
      </c>
      <c r="N12" s="112">
        <v>361</v>
      </c>
    </row>
    <row r="13" spans="1:20" ht="18" customHeight="1" x14ac:dyDescent="0.2">
      <c r="A13" s="50" t="s">
        <v>39</v>
      </c>
      <c r="B13" s="111">
        <v>1</v>
      </c>
      <c r="C13" s="111">
        <v>4</v>
      </c>
      <c r="D13" s="111">
        <v>0</v>
      </c>
      <c r="E13" s="111">
        <v>2</v>
      </c>
      <c r="F13" s="111">
        <v>0</v>
      </c>
      <c r="G13" s="111">
        <v>8</v>
      </c>
      <c r="H13" s="111">
        <v>0</v>
      </c>
      <c r="I13" s="111">
        <v>17</v>
      </c>
      <c r="J13" s="111">
        <v>13</v>
      </c>
      <c r="K13" s="111">
        <v>0</v>
      </c>
      <c r="L13" s="111">
        <v>12</v>
      </c>
      <c r="M13" s="111">
        <v>1</v>
      </c>
      <c r="N13" s="112">
        <v>58</v>
      </c>
    </row>
    <row r="14" spans="1:20" ht="18" customHeight="1" x14ac:dyDescent="0.2">
      <c r="A14" s="50" t="s">
        <v>34</v>
      </c>
      <c r="B14" s="111">
        <v>1</v>
      </c>
      <c r="C14" s="111">
        <v>4</v>
      </c>
      <c r="D14" s="111">
        <v>1</v>
      </c>
      <c r="E14" s="111">
        <v>4</v>
      </c>
      <c r="F14" s="111">
        <v>2</v>
      </c>
      <c r="G14" s="111">
        <v>7</v>
      </c>
      <c r="H14" s="111">
        <v>12</v>
      </c>
      <c r="I14" s="111">
        <v>20</v>
      </c>
      <c r="J14" s="111">
        <v>40</v>
      </c>
      <c r="K14" s="111">
        <v>0</v>
      </c>
      <c r="L14" s="111">
        <v>21</v>
      </c>
      <c r="M14" s="111">
        <v>3</v>
      </c>
      <c r="N14" s="112">
        <v>115</v>
      </c>
    </row>
    <row r="15" spans="1:20" ht="18" customHeight="1" x14ac:dyDescent="0.2">
      <c r="A15" s="50" t="s">
        <v>230</v>
      </c>
      <c r="B15" s="111">
        <v>1</v>
      </c>
      <c r="C15" s="111">
        <v>4</v>
      </c>
      <c r="D15" s="111">
        <v>4</v>
      </c>
      <c r="E15" s="111">
        <v>0</v>
      </c>
      <c r="F15" s="111">
        <v>0</v>
      </c>
      <c r="G15" s="111">
        <v>8</v>
      </c>
      <c r="H15" s="111">
        <v>0</v>
      </c>
      <c r="I15" s="111">
        <v>26</v>
      </c>
      <c r="J15" s="111">
        <v>54</v>
      </c>
      <c r="K15" s="111">
        <v>2</v>
      </c>
      <c r="L15" s="111">
        <v>27</v>
      </c>
      <c r="M15" s="111">
        <v>6</v>
      </c>
      <c r="N15" s="112">
        <v>132</v>
      </c>
    </row>
    <row r="16" spans="1:20" ht="18" customHeight="1" x14ac:dyDescent="0.2">
      <c r="A16" s="50" t="s">
        <v>33</v>
      </c>
      <c r="B16" s="111">
        <v>1</v>
      </c>
      <c r="C16" s="111">
        <v>2</v>
      </c>
      <c r="D16" s="111">
        <v>0</v>
      </c>
      <c r="E16" s="111">
        <v>3</v>
      </c>
      <c r="F16" s="111">
        <v>4</v>
      </c>
      <c r="G16" s="111">
        <v>4</v>
      </c>
      <c r="H16" s="111">
        <v>0</v>
      </c>
      <c r="I16" s="111">
        <v>10</v>
      </c>
      <c r="J16" s="111">
        <v>12</v>
      </c>
      <c r="K16" s="111">
        <v>0</v>
      </c>
      <c r="L16" s="111">
        <v>8</v>
      </c>
      <c r="M16" s="111">
        <v>2</v>
      </c>
      <c r="N16" s="112">
        <v>46</v>
      </c>
    </row>
    <row r="17" spans="1:20" ht="18" customHeight="1" x14ac:dyDescent="0.2">
      <c r="A17" s="50" t="s">
        <v>35</v>
      </c>
      <c r="B17" s="111">
        <v>1</v>
      </c>
      <c r="C17" s="111">
        <v>8</v>
      </c>
      <c r="D17" s="111">
        <v>0</v>
      </c>
      <c r="E17" s="111">
        <v>2</v>
      </c>
      <c r="F17" s="111">
        <v>0</v>
      </c>
      <c r="G17" s="111">
        <v>1</v>
      </c>
      <c r="H17" s="111">
        <v>0</v>
      </c>
      <c r="I17" s="111">
        <v>6</v>
      </c>
      <c r="J17" s="111">
        <v>19</v>
      </c>
      <c r="K17" s="111">
        <v>0</v>
      </c>
      <c r="L17" s="111">
        <v>20</v>
      </c>
      <c r="M17" s="111">
        <v>1</v>
      </c>
      <c r="N17" s="112">
        <v>58</v>
      </c>
    </row>
    <row r="18" spans="1:20" ht="18" customHeight="1" x14ac:dyDescent="0.2">
      <c r="A18" s="50" t="s">
        <v>174</v>
      </c>
      <c r="B18" s="111">
        <v>1</v>
      </c>
      <c r="C18" s="111">
        <v>10</v>
      </c>
      <c r="D18" s="111">
        <v>0</v>
      </c>
      <c r="E18" s="111">
        <v>0</v>
      </c>
      <c r="F18" s="111">
        <v>0</v>
      </c>
      <c r="G18" s="111">
        <v>16</v>
      </c>
      <c r="H18" s="111">
        <v>0</v>
      </c>
      <c r="I18" s="111">
        <v>8</v>
      </c>
      <c r="J18" s="111">
        <v>31</v>
      </c>
      <c r="K18" s="111">
        <v>15</v>
      </c>
      <c r="L18" s="111">
        <v>71</v>
      </c>
      <c r="M18" s="111">
        <v>1</v>
      </c>
      <c r="N18" s="112">
        <v>153</v>
      </c>
    </row>
    <row r="19" spans="1:20" ht="18" customHeight="1" x14ac:dyDescent="0.2">
      <c r="A19" s="50" t="s">
        <v>36</v>
      </c>
      <c r="B19" s="111">
        <v>1</v>
      </c>
      <c r="C19" s="111">
        <v>0</v>
      </c>
      <c r="D19" s="111">
        <v>0</v>
      </c>
      <c r="E19" s="111">
        <v>2</v>
      </c>
      <c r="F19" s="111">
        <v>1</v>
      </c>
      <c r="G19" s="111">
        <v>2</v>
      </c>
      <c r="H19" s="111">
        <v>0</v>
      </c>
      <c r="I19" s="111">
        <v>2</v>
      </c>
      <c r="J19" s="111">
        <v>11</v>
      </c>
      <c r="K19" s="111">
        <v>0</v>
      </c>
      <c r="L19" s="111">
        <v>5</v>
      </c>
      <c r="M19" s="111">
        <v>1</v>
      </c>
      <c r="N19" s="112">
        <v>25</v>
      </c>
    </row>
    <row r="20" spans="1:20" ht="18" customHeight="1" x14ac:dyDescent="0.2">
      <c r="A20" s="50" t="s">
        <v>37</v>
      </c>
      <c r="B20" s="111">
        <v>1</v>
      </c>
      <c r="C20" s="111">
        <v>6</v>
      </c>
      <c r="D20" s="111">
        <v>5</v>
      </c>
      <c r="E20" s="111">
        <v>4</v>
      </c>
      <c r="F20" s="111">
        <v>4</v>
      </c>
      <c r="G20" s="111">
        <v>17</v>
      </c>
      <c r="H20" s="111">
        <v>0</v>
      </c>
      <c r="I20" s="111">
        <v>26</v>
      </c>
      <c r="J20" s="111">
        <v>42</v>
      </c>
      <c r="K20" s="111">
        <v>3</v>
      </c>
      <c r="L20" s="111">
        <v>18</v>
      </c>
      <c r="M20" s="111">
        <v>5</v>
      </c>
      <c r="N20" s="112">
        <v>131</v>
      </c>
    </row>
    <row r="21" spans="1:20" ht="18" customHeight="1" x14ac:dyDescent="0.2">
      <c r="A21" s="50" t="s">
        <v>181</v>
      </c>
      <c r="B21" s="111">
        <v>1</v>
      </c>
      <c r="C21" s="111">
        <v>5</v>
      </c>
      <c r="D21" s="111">
        <v>0</v>
      </c>
      <c r="E21" s="111">
        <v>0</v>
      </c>
      <c r="F21" s="111">
        <v>0</v>
      </c>
      <c r="G21" s="111">
        <v>0</v>
      </c>
      <c r="H21" s="111">
        <v>0</v>
      </c>
      <c r="I21" s="111">
        <v>1</v>
      </c>
      <c r="J21" s="111">
        <v>1</v>
      </c>
      <c r="K21" s="111">
        <v>0</v>
      </c>
      <c r="L21" s="111">
        <v>10</v>
      </c>
      <c r="M21" s="111">
        <v>0</v>
      </c>
      <c r="N21" s="112">
        <v>18</v>
      </c>
    </row>
    <row r="22" spans="1:20" ht="18" customHeight="1" x14ac:dyDescent="0.2">
      <c r="A22" s="50" t="s">
        <v>182</v>
      </c>
      <c r="B22" s="111">
        <v>1</v>
      </c>
      <c r="C22" s="111">
        <v>3</v>
      </c>
      <c r="D22" s="111">
        <v>0</v>
      </c>
      <c r="E22" s="111">
        <v>1</v>
      </c>
      <c r="F22" s="111">
        <v>0</v>
      </c>
      <c r="G22" s="111">
        <v>0</v>
      </c>
      <c r="H22" s="111">
        <v>0</v>
      </c>
      <c r="I22" s="111">
        <v>1</v>
      </c>
      <c r="J22" s="111">
        <v>1</v>
      </c>
      <c r="K22" s="111">
        <v>0</v>
      </c>
      <c r="L22" s="111">
        <v>4</v>
      </c>
      <c r="M22" s="111">
        <v>0</v>
      </c>
      <c r="N22" s="112">
        <v>11</v>
      </c>
    </row>
    <row r="23" spans="1:20" ht="18" customHeight="1" x14ac:dyDescent="0.2">
      <c r="A23" s="50" t="s">
        <v>27</v>
      </c>
      <c r="B23" s="111">
        <v>0</v>
      </c>
      <c r="C23" s="111">
        <v>0</v>
      </c>
      <c r="D23" s="111">
        <v>0</v>
      </c>
      <c r="E23" s="111">
        <v>0</v>
      </c>
      <c r="F23" s="111">
        <v>0</v>
      </c>
      <c r="G23" s="111">
        <v>0</v>
      </c>
      <c r="H23" s="111">
        <v>0</v>
      </c>
      <c r="I23" s="111">
        <v>7</v>
      </c>
      <c r="J23" s="111">
        <v>10</v>
      </c>
      <c r="K23" s="111">
        <v>5</v>
      </c>
      <c r="L23" s="111">
        <v>8</v>
      </c>
      <c r="M23" s="111">
        <v>0</v>
      </c>
      <c r="N23" s="112">
        <v>30</v>
      </c>
    </row>
    <row r="24" spans="1:20" s="48" customFormat="1" ht="18" customHeight="1" x14ac:dyDescent="0.2">
      <c r="A24" s="51" t="s">
        <v>11</v>
      </c>
      <c r="B24" s="112">
        <v>19</v>
      </c>
      <c r="C24" s="112">
        <v>91</v>
      </c>
      <c r="D24" s="112">
        <v>12</v>
      </c>
      <c r="E24" s="112">
        <v>54</v>
      </c>
      <c r="F24" s="112">
        <v>52</v>
      </c>
      <c r="G24" s="112">
        <v>157</v>
      </c>
      <c r="H24" s="112">
        <v>16</v>
      </c>
      <c r="I24" s="112">
        <v>339</v>
      </c>
      <c r="J24" s="112">
        <v>543</v>
      </c>
      <c r="K24" s="112">
        <v>37</v>
      </c>
      <c r="L24" s="112">
        <v>434</v>
      </c>
      <c r="M24" s="112">
        <v>48</v>
      </c>
      <c r="N24" s="112">
        <v>1802</v>
      </c>
      <c r="O24" s="47"/>
      <c r="P24" s="47"/>
      <c r="Q24" s="47"/>
      <c r="R24" s="47"/>
      <c r="S24" s="47"/>
      <c r="T24" s="47"/>
    </row>
    <row r="25" spans="1:20" ht="15" customHeight="1" x14ac:dyDescent="0.2"/>
    <row r="26" spans="1:20" s="41" customFormat="1" ht="15" customHeight="1" x14ac:dyDescent="0.2">
      <c r="M26" s="47"/>
    </row>
    <row r="27" spans="1:20" s="41" customFormat="1" ht="15" customHeight="1" x14ac:dyDescent="0.2">
      <c r="M27" s="47"/>
    </row>
    <row r="28" spans="1:20" s="41" customFormat="1" x14ac:dyDescent="0.2">
      <c r="M28" s="47"/>
    </row>
    <row r="29" spans="1:20" s="41" customFormat="1" x14ac:dyDescent="0.2">
      <c r="M29" s="47"/>
    </row>
    <row r="30" spans="1:20" s="41" customFormat="1" x14ac:dyDescent="0.2">
      <c r="M30" s="47"/>
    </row>
    <row r="31" spans="1:20" s="41" customFormat="1" x14ac:dyDescent="0.2">
      <c r="M31" s="47"/>
    </row>
    <row r="32" spans="1:20" s="41" customFormat="1" x14ac:dyDescent="0.2">
      <c r="M32" s="47"/>
    </row>
  </sheetData>
  <sheetProtection algorithmName="SHA-512" hashValue="9GEES8X4JCo79GEr5GN/63lwlj7i3yCVM20YWQqAc80q3yv2yaBj4fGOIJvt1x/9eloRf9H4T8p/opMqFqZ02w==" saltValue="P11vGxyREqWTdPLCvIGEvQ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N20"/>
  <sheetViews>
    <sheetView showGridLines="0" showRowColHeaders="0" zoomScale="51" zoomScaleNormal="51" workbookViewId="0">
      <selection activeCell="I72" sqref="I72"/>
    </sheetView>
  </sheetViews>
  <sheetFormatPr baseColWidth="10" defaultColWidth="11.5703125" defaultRowHeight="15" x14ac:dyDescent="0.3"/>
  <cols>
    <col min="1" max="9" width="11.5703125" style="4"/>
    <col min="10" max="10" width="11.5703125" style="4" customWidth="1"/>
    <col min="11" max="11" width="26.7109375" style="4" hidden="1" customWidth="1"/>
    <col min="12" max="12" width="5.7109375" style="4" hidden="1" customWidth="1"/>
    <col min="13" max="13" width="11.5703125" style="4" customWidth="1"/>
    <col min="14" max="16384" width="11.5703125" style="4"/>
  </cols>
  <sheetData>
    <row r="1" spans="1:13" ht="19.899999999999999" customHeight="1" x14ac:dyDescent="0.3">
      <c r="A1" s="233" t="s">
        <v>167</v>
      </c>
      <c r="B1" s="233"/>
      <c r="C1" s="233"/>
      <c r="D1" s="233"/>
      <c r="E1" s="233"/>
      <c r="F1" s="233"/>
      <c r="G1" s="233"/>
      <c r="K1" s="27" t="s">
        <v>27</v>
      </c>
      <c r="L1" s="28">
        <v>30</v>
      </c>
      <c r="M1"/>
    </row>
    <row r="2" spans="1:13" ht="14.45" customHeight="1" x14ac:dyDescent="0.3">
      <c r="G2" s="97" t="s">
        <v>0</v>
      </c>
      <c r="K2" s="27" t="s">
        <v>53</v>
      </c>
      <c r="L2" s="28">
        <v>11</v>
      </c>
    </row>
    <row r="3" spans="1:13" x14ac:dyDescent="0.3">
      <c r="K3" s="27" t="s">
        <v>52</v>
      </c>
      <c r="L3" s="28">
        <v>18</v>
      </c>
    </row>
    <row r="4" spans="1:13" x14ac:dyDescent="0.3">
      <c r="K4" s="27" t="s">
        <v>36</v>
      </c>
      <c r="L4" s="28">
        <v>25</v>
      </c>
    </row>
    <row r="5" spans="1:13" x14ac:dyDescent="0.3">
      <c r="K5" s="27" t="s">
        <v>49</v>
      </c>
      <c r="L5" s="28">
        <v>33</v>
      </c>
    </row>
    <row r="6" spans="1:13" x14ac:dyDescent="0.3">
      <c r="K6" s="27" t="s">
        <v>32</v>
      </c>
      <c r="L6" s="28">
        <v>45</v>
      </c>
    </row>
    <row r="7" spans="1:13" x14ac:dyDescent="0.3">
      <c r="K7" s="27" t="s">
        <v>33</v>
      </c>
      <c r="L7" s="28">
        <v>46</v>
      </c>
    </row>
    <row r="8" spans="1:13" x14ac:dyDescent="0.3">
      <c r="K8" s="27" t="s">
        <v>39</v>
      </c>
      <c r="L8" s="28">
        <v>58</v>
      </c>
    </row>
    <row r="9" spans="1:13" x14ac:dyDescent="0.3">
      <c r="K9" s="27" t="s">
        <v>42</v>
      </c>
      <c r="L9" s="28">
        <v>58</v>
      </c>
    </row>
    <row r="10" spans="1:13" x14ac:dyDescent="0.3">
      <c r="K10" s="27" t="s">
        <v>40</v>
      </c>
      <c r="L10" s="28">
        <v>66</v>
      </c>
    </row>
    <row r="11" spans="1:13" x14ac:dyDescent="0.3">
      <c r="K11" s="27" t="s">
        <v>43</v>
      </c>
      <c r="L11" s="28">
        <v>71</v>
      </c>
    </row>
    <row r="12" spans="1:13" x14ac:dyDescent="0.3">
      <c r="K12" s="27" t="s">
        <v>30</v>
      </c>
      <c r="L12" s="28">
        <v>73</v>
      </c>
    </row>
    <row r="13" spans="1:13" x14ac:dyDescent="0.3">
      <c r="K13" s="27" t="s">
        <v>28</v>
      </c>
      <c r="L13" s="28">
        <v>78</v>
      </c>
    </row>
    <row r="14" spans="1:13" x14ac:dyDescent="0.3">
      <c r="K14" s="27" t="s">
        <v>31</v>
      </c>
      <c r="L14" s="28">
        <v>94</v>
      </c>
    </row>
    <row r="15" spans="1:13" x14ac:dyDescent="0.3">
      <c r="K15" s="27" t="s">
        <v>34</v>
      </c>
      <c r="L15" s="28">
        <v>115</v>
      </c>
    </row>
    <row r="16" spans="1:13" x14ac:dyDescent="0.3">
      <c r="K16" s="27" t="s">
        <v>51</v>
      </c>
      <c r="L16" s="28">
        <v>131</v>
      </c>
    </row>
    <row r="17" spans="11:14" x14ac:dyDescent="0.3">
      <c r="K17" s="27" t="s">
        <v>50</v>
      </c>
      <c r="L17" s="28">
        <v>132</v>
      </c>
    </row>
    <row r="18" spans="11:14" ht="15.75" x14ac:dyDescent="0.3">
      <c r="K18" s="29" t="s">
        <v>174</v>
      </c>
      <c r="L18" s="28">
        <v>153</v>
      </c>
      <c r="N18" s="23"/>
    </row>
    <row r="19" spans="11:14" x14ac:dyDescent="0.3">
      <c r="K19" s="27" t="s">
        <v>44</v>
      </c>
      <c r="L19" s="28">
        <v>204</v>
      </c>
    </row>
    <row r="20" spans="11:14" x14ac:dyDescent="0.3">
      <c r="K20" s="27" t="s">
        <v>41</v>
      </c>
      <c r="L20" s="28">
        <v>361</v>
      </c>
    </row>
  </sheetData>
  <sheetProtection algorithmName="SHA-512" hashValue="4I+BSEvQ4BFnmCFrjSbCi8lIDRhTRTou/NgSnTwU/Rl1qpDp6ZewKryMKo5Dy4OYHdsOlNM21B6c/1+f6y/bUw==" saltValue="jbISNzlN32BDt2Gn6Lo+m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Q3"/>
  <sheetViews>
    <sheetView zoomScaleNormal="100" workbookViewId="0">
      <selection activeCell="J1" sqref="J1:Q1048576"/>
    </sheetView>
  </sheetViews>
  <sheetFormatPr baseColWidth="10" defaultColWidth="11.5703125" defaultRowHeight="16.5" x14ac:dyDescent="0.3"/>
  <cols>
    <col min="1" max="9" width="11.5703125" style="9"/>
    <col min="10" max="10" width="11.42578125" style="9" hidden="1" customWidth="1"/>
    <col min="11" max="11" width="17.140625" style="9" hidden="1" customWidth="1"/>
    <col min="12" max="17" width="11.5703125" style="9" hidden="1" customWidth="1"/>
    <col min="18" max="18" width="11.5703125" style="9" customWidth="1"/>
    <col min="19" max="16384" width="11.5703125" style="9"/>
  </cols>
  <sheetData>
    <row r="1" spans="1:17" ht="19.899999999999999" customHeight="1" x14ac:dyDescent="0.3">
      <c r="A1" s="98" t="s">
        <v>88</v>
      </c>
      <c r="B1" s="98"/>
      <c r="C1" s="98"/>
      <c r="D1" s="98"/>
      <c r="E1" s="98"/>
      <c r="F1" s="98"/>
      <c r="G1" s="98"/>
      <c r="K1" s="21" t="s">
        <v>23</v>
      </c>
      <c r="L1" s="21" t="s">
        <v>9</v>
      </c>
      <c r="M1" s="21" t="s">
        <v>7</v>
      </c>
      <c r="N1" s="21" t="s">
        <v>4</v>
      </c>
      <c r="O1" s="21" t="s">
        <v>24</v>
      </c>
      <c r="P1" s="21" t="s">
        <v>14</v>
      </c>
    </row>
    <row r="2" spans="1:17" ht="14.45" customHeight="1" x14ac:dyDescent="0.3">
      <c r="G2" s="39" t="s">
        <v>12</v>
      </c>
      <c r="K2" s="239">
        <f>32.1864594894562/100</f>
        <v>0.32186459489456198</v>
      </c>
      <c r="L2" s="239">
        <f>24.0843507214206/100</f>
        <v>0.240843507214206</v>
      </c>
      <c r="M2" s="239">
        <f>18.8124306326304/100</f>
        <v>0.18812430632630397</v>
      </c>
      <c r="N2" s="239">
        <f>8.71254162042175/100</f>
        <v>8.7125416204217487E-2</v>
      </c>
      <c r="O2" s="239">
        <f>8.71254162042175/100</f>
        <v>8.7125416204217487E-2</v>
      </c>
      <c r="P2" s="239">
        <f>7.49167591564928/100</f>
        <v>7.4916759156492804E-2</v>
      </c>
      <c r="Q2" s="239">
        <v>1</v>
      </c>
    </row>
    <row r="3" spans="1:17" ht="17.25" x14ac:dyDescent="0.3">
      <c r="A3" s="11"/>
      <c r="B3" s="11"/>
      <c r="C3" s="11"/>
      <c r="D3" s="11"/>
      <c r="E3" s="11"/>
      <c r="F3" s="11"/>
      <c r="G3" s="11"/>
    </row>
  </sheetData>
  <sheetProtection algorithmName="SHA-512" hashValue="wR3Za4R9ge5PkBupZQoxMsra5YxUAGsXhJ0DIBRR4hVIsyQQBXszNbV0ghJyt1P4TO8Xkm76SGAmumYF8sWCaw==" saltValue="iQMJgQa1xfHoYr1lcy2BaQ==" spinCount="100000" sheet="1" autoFilter="0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zoomScaleNormal="100" workbookViewId="0">
      <selection activeCell="E31" sqref="E31"/>
    </sheetView>
  </sheetViews>
  <sheetFormatPr baseColWidth="10" defaultColWidth="11.5703125" defaultRowHeight="12.75" x14ac:dyDescent="0.2"/>
  <cols>
    <col min="1" max="1" width="25.7109375" style="42" customWidth="1"/>
    <col min="2" max="6" width="10.7109375" style="42" customWidth="1"/>
    <col min="7" max="7" width="10.7109375" style="48" customWidth="1"/>
    <col min="8" max="8" width="10.7109375" style="42" customWidth="1"/>
    <col min="9" max="14" width="11.5703125" style="41"/>
    <col min="15" max="16384" width="11.5703125" style="42"/>
  </cols>
  <sheetData>
    <row r="1" spans="1:14" ht="18" customHeight="1" x14ac:dyDescent="0.2">
      <c r="A1" s="37" t="s">
        <v>112</v>
      </c>
      <c r="B1" s="103"/>
      <c r="C1" s="103"/>
      <c r="D1" s="103"/>
      <c r="E1" s="103"/>
      <c r="F1" s="103"/>
      <c r="G1" s="103"/>
      <c r="H1" s="104"/>
    </row>
    <row r="2" spans="1:14" ht="19.899999999999999" customHeight="1" x14ac:dyDescent="0.2">
      <c r="B2" s="96"/>
      <c r="C2" s="96"/>
      <c r="D2" s="96"/>
      <c r="E2" s="96"/>
      <c r="F2" s="96"/>
      <c r="G2" s="96"/>
      <c r="H2" s="39" t="s">
        <v>12</v>
      </c>
    </row>
    <row r="3" spans="1:14" s="46" customFormat="1" ht="105.6" customHeight="1" x14ac:dyDescent="0.2">
      <c r="A3" s="92" t="s">
        <v>211</v>
      </c>
      <c r="B3" s="89" t="s">
        <v>13</v>
      </c>
      <c r="C3" s="89" t="s">
        <v>108</v>
      </c>
      <c r="D3" s="89" t="s">
        <v>7</v>
      </c>
      <c r="E3" s="90" t="s">
        <v>107</v>
      </c>
      <c r="F3" s="90" t="s">
        <v>109</v>
      </c>
      <c r="G3" s="90" t="s">
        <v>14</v>
      </c>
      <c r="H3" s="91" t="s">
        <v>11</v>
      </c>
      <c r="I3" s="45"/>
      <c r="J3" s="45"/>
      <c r="K3" s="45"/>
      <c r="L3" s="45"/>
      <c r="M3" s="45"/>
      <c r="N3" s="45"/>
    </row>
    <row r="4" spans="1:14" ht="15" customHeight="1" x14ac:dyDescent="0.2">
      <c r="A4" s="50" t="s">
        <v>44</v>
      </c>
      <c r="B4" s="70">
        <v>12.931034482758621</v>
      </c>
      <c r="C4" s="70">
        <v>9.67741935483871</v>
      </c>
      <c r="D4" s="70">
        <v>11.799410029498524</v>
      </c>
      <c r="E4" s="70">
        <v>1.910828025477707</v>
      </c>
      <c r="F4" s="70">
        <v>7.0063694267515926</v>
      </c>
      <c r="G4" s="70">
        <v>24.444444444444443</v>
      </c>
      <c r="H4" s="78">
        <v>11.320754716981133</v>
      </c>
    </row>
    <row r="5" spans="1:14" ht="15" customHeight="1" x14ac:dyDescent="0.2">
      <c r="A5" s="50" t="s">
        <v>31</v>
      </c>
      <c r="B5" s="72">
        <v>5.1724137931034484</v>
      </c>
      <c r="C5" s="72">
        <v>7.6036866359447011</v>
      </c>
      <c r="D5" s="72">
        <v>3.8348082595870205</v>
      </c>
      <c r="E5" s="72">
        <v>7.0063694267515926</v>
      </c>
      <c r="F5" s="72">
        <v>3.1847133757961785</v>
      </c>
      <c r="G5" s="72">
        <v>1.4814814814814816</v>
      </c>
      <c r="H5" s="79">
        <v>5.2164261931187568</v>
      </c>
    </row>
    <row r="6" spans="1:14" ht="15" customHeight="1" x14ac:dyDescent="0.2">
      <c r="A6" s="50" t="s">
        <v>43</v>
      </c>
      <c r="B6" s="72">
        <v>3.103448275862069</v>
      </c>
      <c r="C6" s="72">
        <v>6.9124423963133648</v>
      </c>
      <c r="D6" s="72">
        <v>1.7699115044247788</v>
      </c>
      <c r="E6" s="72">
        <v>3.8216560509554141</v>
      </c>
      <c r="F6" s="72">
        <v>5.095541401273886</v>
      </c>
      <c r="G6" s="72">
        <v>2.2222222222222223</v>
      </c>
      <c r="H6" s="79">
        <v>3.9400665926748055</v>
      </c>
    </row>
    <row r="7" spans="1:14" ht="15" customHeight="1" x14ac:dyDescent="0.2">
      <c r="A7" s="50" t="s">
        <v>28</v>
      </c>
      <c r="B7" s="72">
        <v>3.6206896551724141</v>
      </c>
      <c r="C7" s="72">
        <v>0.69124423963133641</v>
      </c>
      <c r="D7" s="72">
        <v>6.1946902654867255</v>
      </c>
      <c r="E7" s="72">
        <v>2.547770700636943</v>
      </c>
      <c r="F7" s="72">
        <v>4.4585987261146496</v>
      </c>
      <c r="G7" s="72">
        <v>16.296296296296298</v>
      </c>
      <c r="H7" s="79">
        <v>4.328523862375139</v>
      </c>
    </row>
    <row r="8" spans="1:14" ht="15" customHeight="1" x14ac:dyDescent="0.2">
      <c r="A8" s="50" t="s">
        <v>30</v>
      </c>
      <c r="B8" s="72">
        <v>3.4482758620689653</v>
      </c>
      <c r="C8" s="72">
        <v>5.5299539170506913</v>
      </c>
      <c r="D8" s="72">
        <v>2.6548672566371683</v>
      </c>
      <c r="E8" s="72">
        <v>3.1847133757961785</v>
      </c>
      <c r="F8" s="72">
        <v>7.0063694267515926</v>
      </c>
      <c r="G8" s="72">
        <v>2.9629629629629632</v>
      </c>
      <c r="H8" s="79">
        <v>4.0510543840177586</v>
      </c>
    </row>
    <row r="9" spans="1:14" ht="15" customHeight="1" x14ac:dyDescent="0.2">
      <c r="A9" s="50" t="s">
        <v>32</v>
      </c>
      <c r="B9" s="72">
        <v>1.896551724137931</v>
      </c>
      <c r="C9" s="72">
        <v>3.9170506912442393</v>
      </c>
      <c r="D9" s="72">
        <v>0.88495575221238942</v>
      </c>
      <c r="E9" s="72">
        <v>1.2738853503184715</v>
      </c>
      <c r="F9" s="72">
        <v>5.7324840764331215</v>
      </c>
      <c r="G9" s="72">
        <v>2.2222222222222223</v>
      </c>
      <c r="H9" s="79">
        <v>2.4972253052164262</v>
      </c>
    </row>
    <row r="10" spans="1:14" ht="15" customHeight="1" x14ac:dyDescent="0.2">
      <c r="A10" s="50" t="s">
        <v>40</v>
      </c>
      <c r="B10" s="72">
        <v>6.3793103448275863</v>
      </c>
      <c r="C10" s="72">
        <v>1.8433179723502304</v>
      </c>
      <c r="D10" s="72">
        <v>2.0648967551622417</v>
      </c>
      <c r="E10" s="72">
        <v>3.8216560509554141</v>
      </c>
      <c r="F10" s="72">
        <v>1.910828025477707</v>
      </c>
      <c r="G10" s="72">
        <v>3.7037037037037033</v>
      </c>
      <c r="H10" s="79">
        <v>3.6625971143174252</v>
      </c>
    </row>
    <row r="11" spans="1:14" ht="15" customHeight="1" x14ac:dyDescent="0.2">
      <c r="A11" s="50" t="s">
        <v>219</v>
      </c>
      <c r="B11" s="72">
        <v>1.896551724137931</v>
      </c>
      <c r="C11" s="72">
        <v>2.0737327188940093</v>
      </c>
      <c r="D11" s="72">
        <v>0.88495575221238942</v>
      </c>
      <c r="E11" s="72">
        <v>1.910828025477707</v>
      </c>
      <c r="F11" s="72">
        <v>3.1847133757961785</v>
      </c>
      <c r="G11" s="72">
        <v>1.4814814814814816</v>
      </c>
      <c r="H11" s="79">
        <v>1.8312985571587126</v>
      </c>
    </row>
    <row r="12" spans="1:14" ht="15" customHeight="1" x14ac:dyDescent="0.2">
      <c r="A12" s="50" t="s">
        <v>41</v>
      </c>
      <c r="B12" s="72">
        <v>16.896551724137932</v>
      </c>
      <c r="C12" s="72">
        <v>14.746543778801843</v>
      </c>
      <c r="D12" s="72">
        <v>33.333333333333329</v>
      </c>
      <c r="E12" s="72">
        <v>34.394904458598724</v>
      </c>
      <c r="F12" s="72">
        <v>15.286624203821656</v>
      </c>
      <c r="G12" s="72">
        <v>5.9259259259259265</v>
      </c>
      <c r="H12" s="79">
        <v>20.033296337402888</v>
      </c>
    </row>
    <row r="13" spans="1:14" ht="15" customHeight="1" x14ac:dyDescent="0.2">
      <c r="A13" s="50" t="s">
        <v>39</v>
      </c>
      <c r="B13" s="72">
        <v>2.2413793103448274</v>
      </c>
      <c r="C13" s="72">
        <v>2.7649769585253456</v>
      </c>
      <c r="D13" s="72">
        <v>5.0147492625368733</v>
      </c>
      <c r="E13" s="72">
        <v>5.095541401273886</v>
      </c>
      <c r="F13" s="72">
        <v>3.8216560509554141</v>
      </c>
      <c r="G13" s="72">
        <v>1.4814814814814816</v>
      </c>
      <c r="H13" s="79">
        <v>3.2186459489456158</v>
      </c>
    </row>
    <row r="14" spans="1:14" ht="15" customHeight="1" x14ac:dyDescent="0.2">
      <c r="A14" s="50" t="s">
        <v>34</v>
      </c>
      <c r="B14" s="72">
        <v>6.8965517241379306</v>
      </c>
      <c r="C14" s="72">
        <v>4.838709677419355</v>
      </c>
      <c r="D14" s="72">
        <v>5.8997050147492622</v>
      </c>
      <c r="E14" s="72">
        <v>4.4585987261146496</v>
      </c>
      <c r="F14" s="72">
        <v>5.7324840764331215</v>
      </c>
      <c r="G14" s="72">
        <v>13.333333333333334</v>
      </c>
      <c r="H14" s="79">
        <v>6.3817980022197558</v>
      </c>
    </row>
    <row r="15" spans="1:14" ht="15" customHeight="1" x14ac:dyDescent="0.2">
      <c r="A15" s="50" t="s">
        <v>87</v>
      </c>
      <c r="B15" s="72">
        <v>9.6551724137931032</v>
      </c>
      <c r="C15" s="72">
        <v>6.2211981566820276</v>
      </c>
      <c r="D15" s="72">
        <v>7.6696165191740411</v>
      </c>
      <c r="E15" s="72">
        <v>5.095541401273886</v>
      </c>
      <c r="F15" s="72">
        <v>5.095541401273886</v>
      </c>
      <c r="G15" s="72">
        <v>5.1851851851851851</v>
      </c>
      <c r="H15" s="79">
        <v>7.3251942286348504</v>
      </c>
    </row>
    <row r="16" spans="1:14" ht="15" customHeight="1" x14ac:dyDescent="0.2">
      <c r="A16" s="50" t="s">
        <v>33</v>
      </c>
      <c r="B16" s="72">
        <v>2.0689655172413794</v>
      </c>
      <c r="C16" s="72">
        <v>1.8433179723502304</v>
      </c>
      <c r="D16" s="72">
        <v>2.9498525073746311</v>
      </c>
      <c r="E16" s="72">
        <v>2.547770700636943</v>
      </c>
      <c r="F16" s="72">
        <v>3.1847133757961785</v>
      </c>
      <c r="G16" s="72">
        <v>5.1851851851851851</v>
      </c>
      <c r="H16" s="79">
        <v>2.5527192008879025</v>
      </c>
    </row>
    <row r="17" spans="1:14" ht="15" customHeight="1" x14ac:dyDescent="0.2">
      <c r="A17" s="50" t="s">
        <v>35</v>
      </c>
      <c r="B17" s="72">
        <v>3.2758620689655173</v>
      </c>
      <c r="C17" s="72">
        <v>4.6082949308755765</v>
      </c>
      <c r="D17" s="72">
        <v>1.7699115044247788</v>
      </c>
      <c r="E17" s="72">
        <v>0.63694267515923575</v>
      </c>
      <c r="F17" s="72">
        <v>6.369426751592357</v>
      </c>
      <c r="G17" s="72">
        <v>1.4814814814814816</v>
      </c>
      <c r="H17" s="79">
        <v>3.2186459489456158</v>
      </c>
    </row>
    <row r="18" spans="1:14" ht="15" customHeight="1" x14ac:dyDescent="0.2">
      <c r="A18" s="50" t="s">
        <v>174</v>
      </c>
      <c r="B18" s="72">
        <v>7.931034482758621</v>
      </c>
      <c r="C18" s="72">
        <v>16.359447004608295</v>
      </c>
      <c r="D18" s="72">
        <v>2.359882005899705</v>
      </c>
      <c r="E18" s="72">
        <v>10.191082802547772</v>
      </c>
      <c r="F18" s="72">
        <v>6.369426751592357</v>
      </c>
      <c r="G18" s="72">
        <v>1.4814814814814816</v>
      </c>
      <c r="H18" s="79">
        <v>8.4905660377358494</v>
      </c>
    </row>
    <row r="19" spans="1:14" ht="15" customHeight="1" x14ac:dyDescent="0.2">
      <c r="A19" s="50" t="s">
        <v>36</v>
      </c>
      <c r="B19" s="72">
        <v>1.896551724137931</v>
      </c>
      <c r="C19" s="72">
        <v>1.1520737327188941</v>
      </c>
      <c r="D19" s="72">
        <v>0.58997050147492625</v>
      </c>
      <c r="E19" s="72">
        <v>1.2738853503184715</v>
      </c>
      <c r="F19" s="72">
        <v>1.2738853503184715</v>
      </c>
      <c r="G19" s="72">
        <v>2.2222222222222223</v>
      </c>
      <c r="H19" s="79">
        <v>1.3873473917869035</v>
      </c>
    </row>
    <row r="20" spans="1:14" ht="15" customHeight="1" x14ac:dyDescent="0.2">
      <c r="A20" s="50" t="s">
        <v>180</v>
      </c>
      <c r="B20" s="72">
        <v>7.7586206896551726</v>
      </c>
      <c r="C20" s="72">
        <v>4.1474654377880187</v>
      </c>
      <c r="D20" s="72">
        <v>7.6696165191740411</v>
      </c>
      <c r="E20" s="72">
        <v>10.828025477707007</v>
      </c>
      <c r="F20" s="72">
        <v>9.5541401273885356</v>
      </c>
      <c r="G20" s="72">
        <v>7.4074074074074066</v>
      </c>
      <c r="H20" s="79">
        <v>7.2697003329633745</v>
      </c>
    </row>
    <row r="21" spans="1:14" ht="15" customHeight="1" x14ac:dyDescent="0.2">
      <c r="A21" s="50" t="s">
        <v>181</v>
      </c>
      <c r="B21" s="72">
        <v>0.17241379310344829</v>
      </c>
      <c r="C21" s="72">
        <v>2.3041474654377883</v>
      </c>
      <c r="D21" s="72">
        <v>0.29498525073746312</v>
      </c>
      <c r="E21" s="72">
        <v>0</v>
      </c>
      <c r="F21" s="72">
        <v>3.1847133757961785</v>
      </c>
      <c r="G21" s="72">
        <v>0.74074074074074081</v>
      </c>
      <c r="H21" s="79">
        <v>0.99889012208657058</v>
      </c>
    </row>
    <row r="22" spans="1:14" ht="15" customHeight="1" x14ac:dyDescent="0.2">
      <c r="A22" s="50" t="s">
        <v>182</v>
      </c>
      <c r="B22" s="72">
        <v>0.17241379310344829</v>
      </c>
      <c r="C22" s="72">
        <v>0.92165898617511521</v>
      </c>
      <c r="D22" s="72">
        <v>0.29498525073746312</v>
      </c>
      <c r="E22" s="72">
        <v>0</v>
      </c>
      <c r="F22" s="72">
        <v>2.547770700636943</v>
      </c>
      <c r="G22" s="72">
        <v>0.74074074074074081</v>
      </c>
      <c r="H22" s="79">
        <v>0.61043285238623757</v>
      </c>
    </row>
    <row r="23" spans="1:14" ht="15" customHeight="1" x14ac:dyDescent="0.2">
      <c r="A23" s="50" t="s">
        <v>27</v>
      </c>
      <c r="B23" s="72">
        <v>2.5862068965517242</v>
      </c>
      <c r="C23" s="72">
        <v>1.8433179723502304</v>
      </c>
      <c r="D23" s="72">
        <v>2.0648967551622417</v>
      </c>
      <c r="E23" s="72">
        <v>0</v>
      </c>
      <c r="F23" s="72">
        <v>0</v>
      </c>
      <c r="G23" s="72">
        <v>0</v>
      </c>
      <c r="H23" s="79">
        <v>1.6648168701442843</v>
      </c>
    </row>
    <row r="24" spans="1:14" s="48" customFormat="1" ht="15" customHeight="1" x14ac:dyDescent="0.2">
      <c r="A24" s="51" t="s">
        <v>11</v>
      </c>
      <c r="B24" s="74">
        <v>100.00000000000001</v>
      </c>
      <c r="C24" s="74">
        <v>100</v>
      </c>
      <c r="D24" s="74">
        <v>99.999999999999986</v>
      </c>
      <c r="E24" s="74">
        <v>99.999999999999986</v>
      </c>
      <c r="F24" s="74">
        <v>100.00000000000001</v>
      </c>
      <c r="G24" s="74">
        <v>100.00000000000001</v>
      </c>
      <c r="H24" s="79">
        <v>100</v>
      </c>
      <c r="I24" s="47"/>
      <c r="J24" s="47"/>
      <c r="K24" s="47"/>
      <c r="L24" s="47"/>
      <c r="M24" s="47"/>
      <c r="N24" s="47"/>
    </row>
    <row r="25" spans="1:14" ht="15" customHeight="1" x14ac:dyDescent="0.2"/>
    <row r="26" spans="1:14" s="41" customFormat="1" ht="15" customHeight="1" x14ac:dyDescent="0.2">
      <c r="G26" s="47"/>
    </row>
    <row r="27" spans="1:14" s="41" customFormat="1" ht="15" customHeight="1" x14ac:dyDescent="0.2">
      <c r="G27" s="47"/>
    </row>
    <row r="28" spans="1:14" s="41" customFormat="1" x14ac:dyDescent="0.2">
      <c r="G28" s="47"/>
    </row>
    <row r="29" spans="1:14" s="41" customFormat="1" x14ac:dyDescent="0.2">
      <c r="G29" s="47"/>
    </row>
    <row r="30" spans="1:14" s="41" customFormat="1" x14ac:dyDescent="0.2">
      <c r="G30" s="47"/>
    </row>
    <row r="31" spans="1:14" s="41" customFormat="1" x14ac:dyDescent="0.2">
      <c r="G31" s="47"/>
    </row>
    <row r="32" spans="1:14" s="41" customFormat="1" x14ac:dyDescent="0.2">
      <c r="G32" s="47"/>
    </row>
  </sheetData>
  <sheetProtection algorithmName="SHA-512" hashValue="8AraVJfFXRHgSnhfOPH4zbiyki++VrbpIjxncxhy+FLbwNJyYVqew+j/ngJ2VAPnBAbcIl7n1PN2pZIVCir4tg==" saltValue="j/U1PDjIeO8HpvW1M0cN+Q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zoomScaleNormal="100" workbookViewId="0">
      <selection activeCell="G30" sqref="G30"/>
    </sheetView>
  </sheetViews>
  <sheetFormatPr baseColWidth="10" defaultColWidth="11.5703125" defaultRowHeight="12.75" x14ac:dyDescent="0.2"/>
  <cols>
    <col min="1" max="1" width="25.7109375" style="42" customWidth="1"/>
    <col min="2" max="9" width="8.7109375" style="42" customWidth="1"/>
    <col min="10" max="10" width="8.7109375" style="48" customWidth="1"/>
    <col min="11" max="11" width="8.7109375" style="42" customWidth="1"/>
    <col min="12" max="17" width="11.5703125" style="41"/>
    <col min="18" max="16384" width="11.5703125" style="42"/>
  </cols>
  <sheetData>
    <row r="1" spans="1:17" ht="18" customHeight="1" x14ac:dyDescent="0.2">
      <c r="A1" s="37" t="s">
        <v>113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7" ht="19.899999999999999" customHeight="1" x14ac:dyDescent="0.2">
      <c r="B2" s="102"/>
      <c r="C2" s="102"/>
      <c r="D2" s="102"/>
      <c r="E2" s="102"/>
      <c r="F2" s="102"/>
      <c r="G2" s="102"/>
      <c r="H2" s="102"/>
      <c r="I2" s="102"/>
      <c r="J2" s="102"/>
      <c r="K2" s="82" t="s">
        <v>12</v>
      </c>
    </row>
    <row r="3" spans="1:17" s="46" customFormat="1" ht="105.6" customHeight="1" x14ac:dyDescent="0.2">
      <c r="A3" s="92" t="s">
        <v>211</v>
      </c>
      <c r="B3" s="89" t="s">
        <v>3</v>
      </c>
      <c r="C3" s="89" t="s">
        <v>4</v>
      </c>
      <c r="D3" s="89" t="s">
        <v>89</v>
      </c>
      <c r="E3" s="89" t="s">
        <v>6</v>
      </c>
      <c r="F3" s="89" t="s">
        <v>2</v>
      </c>
      <c r="G3" s="89" t="s">
        <v>7</v>
      </c>
      <c r="H3" s="90" t="s">
        <v>13</v>
      </c>
      <c r="I3" s="90" t="s">
        <v>9</v>
      </c>
      <c r="J3" s="90" t="s">
        <v>10</v>
      </c>
      <c r="K3" s="91" t="s">
        <v>11</v>
      </c>
      <c r="L3" s="45"/>
      <c r="M3" s="45"/>
      <c r="N3" s="45"/>
      <c r="O3" s="45"/>
      <c r="P3" s="45"/>
      <c r="Q3" s="45"/>
    </row>
    <row r="4" spans="1:17" ht="15.95" customHeight="1" x14ac:dyDescent="0.2">
      <c r="A4" s="50" t="s">
        <v>29</v>
      </c>
      <c r="B4" s="70">
        <v>0.5</v>
      </c>
      <c r="C4" s="70">
        <v>5</v>
      </c>
      <c r="D4" s="70">
        <v>8.6999999999999993</v>
      </c>
      <c r="E4" s="70">
        <v>1.4</v>
      </c>
      <c r="F4" s="70">
        <v>1.4</v>
      </c>
      <c r="G4" s="70">
        <v>24.7</v>
      </c>
      <c r="H4" s="70">
        <v>34.700000000000003</v>
      </c>
      <c r="I4" s="70">
        <v>19.2</v>
      </c>
      <c r="J4" s="70">
        <v>4.5999999999999996</v>
      </c>
      <c r="K4" s="78">
        <v>100</v>
      </c>
    </row>
    <row r="5" spans="1:17" ht="15.95" customHeight="1" x14ac:dyDescent="0.2">
      <c r="A5" s="50" t="s">
        <v>90</v>
      </c>
      <c r="B5" s="72">
        <v>1.1000000000000001</v>
      </c>
      <c r="C5" s="72">
        <v>5.3</v>
      </c>
      <c r="D5" s="72" t="s">
        <v>15</v>
      </c>
      <c r="E5" s="72">
        <v>11.7</v>
      </c>
      <c r="F5" s="72" t="s">
        <v>15</v>
      </c>
      <c r="G5" s="72">
        <v>13.8</v>
      </c>
      <c r="H5" s="72">
        <v>33</v>
      </c>
      <c r="I5" s="72">
        <v>34</v>
      </c>
      <c r="J5" s="72">
        <v>1.1000000000000001</v>
      </c>
      <c r="K5" s="79">
        <v>100</v>
      </c>
    </row>
    <row r="6" spans="1:17" ht="15.95" customHeight="1" x14ac:dyDescent="0.2">
      <c r="A6" s="50" t="s">
        <v>91</v>
      </c>
      <c r="B6" s="72">
        <v>1.4</v>
      </c>
      <c r="C6" s="72">
        <v>11.4</v>
      </c>
      <c r="D6" s="72">
        <v>1.4</v>
      </c>
      <c r="E6" s="72">
        <v>8.6</v>
      </c>
      <c r="F6" s="72" t="s">
        <v>15</v>
      </c>
      <c r="G6" s="72">
        <v>8.6</v>
      </c>
      <c r="H6" s="72">
        <v>24.3</v>
      </c>
      <c r="I6" s="72">
        <v>42.9</v>
      </c>
      <c r="J6" s="72">
        <v>1.4</v>
      </c>
      <c r="K6" s="79">
        <v>100</v>
      </c>
    </row>
    <row r="7" spans="1:17" ht="15.95" customHeight="1" x14ac:dyDescent="0.2">
      <c r="A7" s="50" t="s">
        <v>92</v>
      </c>
      <c r="B7" s="72">
        <v>1.3</v>
      </c>
      <c r="C7" s="72">
        <v>9.1</v>
      </c>
      <c r="D7" s="72">
        <v>24.7</v>
      </c>
      <c r="E7" s="72">
        <v>5.2</v>
      </c>
      <c r="F7" s="72" t="s">
        <v>15</v>
      </c>
      <c r="G7" s="72">
        <v>27.3</v>
      </c>
      <c r="H7" s="72">
        <v>27.3</v>
      </c>
      <c r="I7" s="72">
        <v>3.9</v>
      </c>
      <c r="J7" s="72">
        <v>1.3</v>
      </c>
      <c r="K7" s="79">
        <v>100</v>
      </c>
    </row>
    <row r="8" spans="1:17" ht="15.95" customHeight="1" x14ac:dyDescent="0.2">
      <c r="A8" s="50" t="s">
        <v>93</v>
      </c>
      <c r="B8" s="72">
        <v>1.4</v>
      </c>
      <c r="C8" s="72">
        <v>15.1</v>
      </c>
      <c r="D8" s="72">
        <v>1.4</v>
      </c>
      <c r="E8" s="72">
        <v>6.8</v>
      </c>
      <c r="F8" s="72" t="s">
        <v>15</v>
      </c>
      <c r="G8" s="72">
        <v>12.3</v>
      </c>
      <c r="H8" s="72">
        <v>27.4</v>
      </c>
      <c r="I8" s="72">
        <v>32.9</v>
      </c>
      <c r="J8" s="72">
        <v>2.7</v>
      </c>
      <c r="K8" s="79">
        <v>100</v>
      </c>
    </row>
    <row r="9" spans="1:17" ht="15.95" customHeight="1" x14ac:dyDescent="0.2">
      <c r="A9" s="50" t="s">
        <v>94</v>
      </c>
      <c r="B9" s="72">
        <v>2.2000000000000002</v>
      </c>
      <c r="C9" s="72">
        <v>20</v>
      </c>
      <c r="D9" s="72" t="s">
        <v>15</v>
      </c>
      <c r="E9" s="72">
        <v>4.4000000000000004</v>
      </c>
      <c r="F9" s="72">
        <v>2.2000000000000002</v>
      </c>
      <c r="G9" s="72">
        <v>6.7</v>
      </c>
      <c r="H9" s="72">
        <v>24.4</v>
      </c>
      <c r="I9" s="72">
        <v>37.799999999999997</v>
      </c>
      <c r="J9" s="72">
        <v>2.2000000000000002</v>
      </c>
      <c r="K9" s="79">
        <v>100</v>
      </c>
    </row>
    <row r="10" spans="1:17" ht="15.95" customHeight="1" x14ac:dyDescent="0.2">
      <c r="A10" s="50" t="s">
        <v>95</v>
      </c>
      <c r="B10" s="72">
        <v>1.5</v>
      </c>
      <c r="C10" s="72">
        <v>4.5</v>
      </c>
      <c r="D10" s="72" t="s">
        <v>15</v>
      </c>
      <c r="E10" s="72">
        <v>9.1</v>
      </c>
      <c r="F10" s="72" t="s">
        <v>15</v>
      </c>
      <c r="G10" s="72">
        <v>10.6</v>
      </c>
      <c r="H10" s="72">
        <v>56.1</v>
      </c>
      <c r="I10" s="72">
        <v>12.1</v>
      </c>
      <c r="J10" s="72">
        <v>6.1</v>
      </c>
      <c r="K10" s="79">
        <v>100</v>
      </c>
    </row>
    <row r="11" spans="1:17" ht="15.95" customHeight="1" x14ac:dyDescent="0.2">
      <c r="A11" s="50" t="s">
        <v>96</v>
      </c>
      <c r="B11" s="72">
        <v>3.1</v>
      </c>
      <c r="C11" s="72">
        <v>15.6</v>
      </c>
      <c r="D11" s="72" t="s">
        <v>15</v>
      </c>
      <c r="E11" s="72">
        <v>9.4</v>
      </c>
      <c r="F11" s="72" t="s">
        <v>15</v>
      </c>
      <c r="G11" s="72">
        <v>9.4</v>
      </c>
      <c r="H11" s="72">
        <v>34.4</v>
      </c>
      <c r="I11" s="72">
        <v>25</v>
      </c>
      <c r="J11" s="72">
        <v>3.1</v>
      </c>
      <c r="K11" s="79">
        <v>100</v>
      </c>
    </row>
    <row r="12" spans="1:17" ht="15.95" customHeight="1" x14ac:dyDescent="0.2">
      <c r="A12" s="50" t="s">
        <v>97</v>
      </c>
      <c r="B12" s="72">
        <v>0.3</v>
      </c>
      <c r="C12" s="72">
        <v>6.6</v>
      </c>
      <c r="D12" s="72" t="s">
        <v>15</v>
      </c>
      <c r="E12" s="72">
        <v>14.9</v>
      </c>
      <c r="F12" s="72" t="s">
        <v>15</v>
      </c>
      <c r="G12" s="72">
        <v>31.8</v>
      </c>
      <c r="H12" s="72">
        <v>27.1</v>
      </c>
      <c r="I12" s="72">
        <v>17.399999999999999</v>
      </c>
      <c r="J12" s="72">
        <v>1.9</v>
      </c>
      <c r="K12" s="79">
        <v>100</v>
      </c>
    </row>
    <row r="13" spans="1:17" ht="15.95" customHeight="1" x14ac:dyDescent="0.2">
      <c r="A13" s="50" t="s">
        <v>98</v>
      </c>
      <c r="B13" s="72">
        <v>1.7</v>
      </c>
      <c r="C13" s="72">
        <v>10</v>
      </c>
      <c r="D13" s="72" t="s">
        <v>15</v>
      </c>
      <c r="E13" s="72">
        <v>13.3</v>
      </c>
      <c r="F13" s="72" t="s">
        <v>15</v>
      </c>
      <c r="G13" s="72">
        <v>28.3</v>
      </c>
      <c r="H13" s="72">
        <v>23.3</v>
      </c>
      <c r="I13" s="72">
        <v>21.7</v>
      </c>
      <c r="J13" s="72">
        <v>1.7</v>
      </c>
      <c r="K13" s="79">
        <v>100</v>
      </c>
    </row>
    <row r="14" spans="1:17" ht="15.95" customHeight="1" x14ac:dyDescent="0.2">
      <c r="A14" s="50" t="s">
        <v>99</v>
      </c>
      <c r="B14" s="72">
        <v>0.9</v>
      </c>
      <c r="C14" s="72">
        <v>7.9</v>
      </c>
      <c r="D14" s="72">
        <v>1.8</v>
      </c>
      <c r="E14" s="72">
        <v>6.1</v>
      </c>
      <c r="F14" s="72">
        <v>10.5</v>
      </c>
      <c r="G14" s="72">
        <v>17.5</v>
      </c>
      <c r="H14" s="72">
        <v>35.1</v>
      </c>
      <c r="I14" s="72">
        <v>17.5</v>
      </c>
      <c r="J14" s="72">
        <v>2.6</v>
      </c>
      <c r="K14" s="79">
        <v>100</v>
      </c>
    </row>
    <row r="15" spans="1:17" ht="15.95" customHeight="1" x14ac:dyDescent="0.2">
      <c r="A15" s="50" t="s">
        <v>100</v>
      </c>
      <c r="B15" s="72">
        <v>0.7</v>
      </c>
      <c r="C15" s="72">
        <v>5.9</v>
      </c>
      <c r="D15" s="72" t="s">
        <v>15</v>
      </c>
      <c r="E15" s="72">
        <v>5.9</v>
      </c>
      <c r="F15" s="72" t="s">
        <v>15</v>
      </c>
      <c r="G15" s="72">
        <v>19.3</v>
      </c>
      <c r="H15" s="72">
        <v>42.2</v>
      </c>
      <c r="I15" s="72">
        <v>21.5</v>
      </c>
      <c r="J15" s="72">
        <v>4.4000000000000004</v>
      </c>
      <c r="K15" s="79">
        <v>100</v>
      </c>
    </row>
    <row r="16" spans="1:17" ht="15.95" customHeight="1" x14ac:dyDescent="0.2">
      <c r="A16" s="50" t="s">
        <v>101</v>
      </c>
      <c r="B16" s="72">
        <v>2.2000000000000002</v>
      </c>
      <c r="C16" s="72">
        <v>10.9</v>
      </c>
      <c r="D16" s="72">
        <v>8.6999999999999993</v>
      </c>
      <c r="E16" s="72">
        <v>8.6999999999999993</v>
      </c>
      <c r="F16" s="72" t="s">
        <v>15</v>
      </c>
      <c r="G16" s="72">
        <v>21.7</v>
      </c>
      <c r="H16" s="72">
        <v>26.1</v>
      </c>
      <c r="I16" s="72">
        <v>17.399999999999999</v>
      </c>
      <c r="J16" s="72">
        <v>4.3</v>
      </c>
      <c r="K16" s="79">
        <v>100</v>
      </c>
    </row>
    <row r="17" spans="1:17" ht="15.95" customHeight="1" x14ac:dyDescent="0.2">
      <c r="A17" s="50" t="s">
        <v>110</v>
      </c>
      <c r="B17" s="72">
        <v>1.8</v>
      </c>
      <c r="C17" s="72">
        <v>17.5</v>
      </c>
      <c r="D17" s="72" t="s">
        <v>15</v>
      </c>
      <c r="E17" s="72">
        <v>1.8</v>
      </c>
      <c r="F17" s="72" t="s">
        <v>15</v>
      </c>
      <c r="G17" s="72">
        <v>10.5</v>
      </c>
      <c r="H17" s="72">
        <v>33.299999999999997</v>
      </c>
      <c r="I17" s="72">
        <v>33.299999999999997</v>
      </c>
      <c r="J17" s="72">
        <v>1.8</v>
      </c>
      <c r="K17" s="79">
        <v>100</v>
      </c>
    </row>
    <row r="18" spans="1:17" ht="15.95" customHeight="1" x14ac:dyDescent="0.2">
      <c r="A18" s="50" t="s">
        <v>174</v>
      </c>
      <c r="B18" s="72">
        <v>0.7</v>
      </c>
      <c r="C18" s="72">
        <v>6.6</v>
      </c>
      <c r="D18" s="72" t="s">
        <v>15</v>
      </c>
      <c r="E18" s="72">
        <v>10.5</v>
      </c>
      <c r="F18" s="72" t="s">
        <v>15</v>
      </c>
      <c r="G18" s="72">
        <v>5.3</v>
      </c>
      <c r="H18" s="72">
        <v>30.3</v>
      </c>
      <c r="I18" s="72">
        <v>46.1</v>
      </c>
      <c r="J18" s="72">
        <v>0.7</v>
      </c>
      <c r="K18" s="79">
        <v>100</v>
      </c>
    </row>
    <row r="19" spans="1:17" ht="15.95" customHeight="1" x14ac:dyDescent="0.2">
      <c r="A19" s="50" t="s">
        <v>102</v>
      </c>
      <c r="B19" s="72">
        <v>4.2</v>
      </c>
      <c r="C19" s="72">
        <v>8.3000000000000007</v>
      </c>
      <c r="D19" s="72">
        <v>4.2</v>
      </c>
      <c r="E19" s="72">
        <v>8.3000000000000007</v>
      </c>
      <c r="F19" s="72" t="s">
        <v>15</v>
      </c>
      <c r="G19" s="72">
        <v>8.3000000000000007</v>
      </c>
      <c r="H19" s="72">
        <v>45.8</v>
      </c>
      <c r="I19" s="72">
        <v>16.7</v>
      </c>
      <c r="J19" s="72">
        <v>4.2</v>
      </c>
      <c r="K19" s="79">
        <v>100</v>
      </c>
    </row>
    <row r="20" spans="1:17" ht="15.95" customHeight="1" x14ac:dyDescent="0.2">
      <c r="A20" s="50" t="s">
        <v>103</v>
      </c>
      <c r="B20" s="72">
        <v>0.8</v>
      </c>
      <c r="C20" s="72">
        <v>11.7</v>
      </c>
      <c r="D20" s="72">
        <v>3.1</v>
      </c>
      <c r="E20" s="72">
        <v>12.5</v>
      </c>
      <c r="F20" s="72" t="s">
        <v>15</v>
      </c>
      <c r="G20" s="72">
        <v>19.5</v>
      </c>
      <c r="H20" s="72">
        <v>33.6</v>
      </c>
      <c r="I20" s="72">
        <v>14.8</v>
      </c>
      <c r="J20" s="72">
        <v>3.9</v>
      </c>
      <c r="K20" s="79">
        <v>100</v>
      </c>
    </row>
    <row r="21" spans="1:17" ht="15.95" customHeight="1" x14ac:dyDescent="0.2">
      <c r="A21" s="50" t="s">
        <v>104</v>
      </c>
      <c r="B21" s="72">
        <v>5.3</v>
      </c>
      <c r="C21" s="72">
        <v>26.3</v>
      </c>
      <c r="D21" s="72" t="s">
        <v>15</v>
      </c>
      <c r="E21" s="72" t="s">
        <v>15</v>
      </c>
      <c r="F21" s="72" t="s">
        <v>15</v>
      </c>
      <c r="G21" s="72">
        <v>5.3</v>
      </c>
      <c r="H21" s="72">
        <v>10.5</v>
      </c>
      <c r="I21" s="72">
        <v>52.6</v>
      </c>
      <c r="J21" s="72" t="s">
        <v>15</v>
      </c>
      <c r="K21" s="79">
        <v>100</v>
      </c>
    </row>
    <row r="22" spans="1:17" ht="15.95" customHeight="1" x14ac:dyDescent="0.2">
      <c r="A22" s="50" t="s">
        <v>105</v>
      </c>
      <c r="B22" s="72">
        <v>9.1</v>
      </c>
      <c r="C22" s="72">
        <v>36.4</v>
      </c>
      <c r="D22" s="72" t="s">
        <v>15</v>
      </c>
      <c r="E22" s="72" t="s">
        <v>15</v>
      </c>
      <c r="F22" s="72" t="s">
        <v>15</v>
      </c>
      <c r="G22" s="72">
        <v>9.1</v>
      </c>
      <c r="H22" s="72">
        <v>9.1</v>
      </c>
      <c r="I22" s="72">
        <v>36.4</v>
      </c>
      <c r="J22" s="72" t="s">
        <v>15</v>
      </c>
      <c r="K22" s="79">
        <v>100</v>
      </c>
    </row>
    <row r="23" spans="1:17" ht="15.95" customHeight="1" x14ac:dyDescent="0.2">
      <c r="A23" s="50" t="s">
        <v>106</v>
      </c>
      <c r="B23" s="72" t="s">
        <v>15</v>
      </c>
      <c r="C23" s="72" t="s">
        <v>15</v>
      </c>
      <c r="D23" s="72" t="s">
        <v>15</v>
      </c>
      <c r="E23" s="72" t="s">
        <v>15</v>
      </c>
      <c r="F23" s="72" t="s">
        <v>15</v>
      </c>
      <c r="G23" s="72">
        <v>22.6</v>
      </c>
      <c r="H23" s="72">
        <v>51.6</v>
      </c>
      <c r="I23" s="72">
        <v>25.8</v>
      </c>
      <c r="J23" s="72" t="s">
        <v>15</v>
      </c>
      <c r="K23" s="79">
        <v>100</v>
      </c>
    </row>
    <row r="24" spans="1:17" s="48" customFormat="1" ht="15.95" customHeight="1" x14ac:dyDescent="0.2">
      <c r="A24" s="51" t="s">
        <v>11</v>
      </c>
      <c r="B24" s="74">
        <v>1</v>
      </c>
      <c r="C24" s="74">
        <v>8.6999999999999993</v>
      </c>
      <c r="D24" s="74">
        <v>2.8</v>
      </c>
      <c r="E24" s="74">
        <v>8.6</v>
      </c>
      <c r="F24" s="74">
        <v>0.9</v>
      </c>
      <c r="G24" s="74">
        <v>19.5</v>
      </c>
      <c r="H24" s="74">
        <v>32.1</v>
      </c>
      <c r="I24" s="74">
        <v>23.7</v>
      </c>
      <c r="J24" s="74">
        <v>2.6</v>
      </c>
      <c r="K24" s="79">
        <v>100</v>
      </c>
      <c r="L24" s="47"/>
      <c r="M24" s="47"/>
      <c r="N24" s="47"/>
      <c r="O24" s="47"/>
      <c r="P24" s="47"/>
      <c r="Q24" s="47"/>
    </row>
    <row r="25" spans="1:17" ht="15" customHeight="1" x14ac:dyDescent="0.2"/>
    <row r="26" spans="1:17" s="41" customFormat="1" ht="15" customHeight="1" x14ac:dyDescent="0.2">
      <c r="J26" s="47"/>
    </row>
    <row r="27" spans="1:17" s="41" customFormat="1" ht="15" customHeight="1" x14ac:dyDescent="0.2">
      <c r="J27" s="47"/>
    </row>
    <row r="28" spans="1:17" s="41" customFormat="1" x14ac:dyDescent="0.2">
      <c r="J28" s="47"/>
    </row>
    <row r="29" spans="1:17" s="41" customFormat="1" x14ac:dyDescent="0.2">
      <c r="J29" s="47"/>
    </row>
    <row r="30" spans="1:17" s="41" customFormat="1" x14ac:dyDescent="0.2">
      <c r="J30" s="47"/>
    </row>
    <row r="31" spans="1:17" s="41" customFormat="1" x14ac:dyDescent="0.2">
      <c r="J31" s="47"/>
    </row>
    <row r="32" spans="1:17" s="41" customFormat="1" x14ac:dyDescent="0.2">
      <c r="J32" s="47"/>
    </row>
  </sheetData>
  <sheetProtection algorithmName="SHA-512" hashValue="J+zo/A01tqTP3eWV/vHGdxLWylKUZO05K21f2YGTMy+KpIw85YbUKpRcTZ840bN6lPuExrxKhlsd/oCVujHr6A==" saltValue="myvURflqfQpqCD8p54aaPw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N42"/>
  <sheetViews>
    <sheetView zoomScaleNormal="100" workbookViewId="0">
      <selection activeCell="H34" sqref="H34"/>
    </sheetView>
  </sheetViews>
  <sheetFormatPr baseColWidth="10" defaultColWidth="11.5703125" defaultRowHeight="15" x14ac:dyDescent="0.3"/>
  <cols>
    <col min="1" max="9" width="11.5703125" style="4"/>
    <col min="10" max="10" width="11.5703125" style="4" customWidth="1"/>
    <col min="11" max="11" width="24.5703125" style="4" hidden="1" customWidth="1"/>
    <col min="12" max="14" width="11.5703125" style="4" hidden="1" customWidth="1"/>
    <col min="15" max="16384" width="11.5703125" style="4"/>
  </cols>
  <sheetData>
    <row r="1" spans="1:14" ht="28.5" customHeight="1" x14ac:dyDescent="0.3">
      <c r="A1" s="234" t="s">
        <v>114</v>
      </c>
      <c r="B1" s="234"/>
      <c r="C1" s="234"/>
      <c r="D1" s="234"/>
      <c r="E1" s="234"/>
      <c r="F1" s="234"/>
      <c r="G1" s="234"/>
      <c r="K1"/>
      <c r="L1" t="s">
        <v>25</v>
      </c>
      <c r="M1" t="s">
        <v>26</v>
      </c>
    </row>
    <row r="2" spans="1:14" ht="14.45" customHeight="1" x14ac:dyDescent="0.3">
      <c r="G2" s="12" t="s">
        <v>12</v>
      </c>
      <c r="K2" s="25" t="s">
        <v>27</v>
      </c>
      <c r="L2" s="26">
        <v>0.22580645161290322</v>
      </c>
      <c r="M2" s="26">
        <v>0.77419354838709675</v>
      </c>
    </row>
    <row r="3" spans="1:14" x14ac:dyDescent="0.3">
      <c r="K3" s="25" t="s">
        <v>174</v>
      </c>
      <c r="L3" s="26">
        <v>0.23684210526315788</v>
      </c>
      <c r="M3" s="26">
        <v>0.76315789473684215</v>
      </c>
    </row>
    <row r="4" spans="1:14" x14ac:dyDescent="0.3">
      <c r="K4" s="25" t="s">
        <v>40</v>
      </c>
      <c r="L4" s="26">
        <v>0.31818181818181818</v>
      </c>
      <c r="M4" s="26">
        <v>0.68181818181818177</v>
      </c>
    </row>
    <row r="5" spans="1:14" x14ac:dyDescent="0.3">
      <c r="K5" s="25" t="s">
        <v>43</v>
      </c>
      <c r="L5" s="26">
        <v>0.32857142857142857</v>
      </c>
      <c r="M5" s="26">
        <v>0.67142857142857137</v>
      </c>
    </row>
    <row r="6" spans="1:14" x14ac:dyDescent="0.3">
      <c r="K6" s="25" t="s">
        <v>31</v>
      </c>
      <c r="L6" s="26">
        <v>0.32978723404255317</v>
      </c>
      <c r="M6" s="26">
        <v>0.67021276595744683</v>
      </c>
    </row>
    <row r="7" spans="1:14" x14ac:dyDescent="0.3">
      <c r="K7" s="25" t="s">
        <v>42</v>
      </c>
      <c r="L7" s="26">
        <v>0.33333333333333331</v>
      </c>
      <c r="M7" s="26">
        <v>0.66666666666666663</v>
      </c>
    </row>
    <row r="8" spans="1:14" x14ac:dyDescent="0.3">
      <c r="K8" s="25" t="s">
        <v>87</v>
      </c>
      <c r="L8" s="26">
        <v>0.36296296296296299</v>
      </c>
      <c r="M8" s="26">
        <v>0.63703703703703707</v>
      </c>
    </row>
    <row r="9" spans="1:14" x14ac:dyDescent="0.3">
      <c r="K9" s="25" t="s">
        <v>181</v>
      </c>
      <c r="L9" s="26">
        <v>0.36842105263157893</v>
      </c>
      <c r="M9" s="26">
        <v>0.63157894736842102</v>
      </c>
      <c r="N9"/>
    </row>
    <row r="10" spans="1:14" x14ac:dyDescent="0.3">
      <c r="K10" s="25" t="s">
        <v>36</v>
      </c>
      <c r="L10" s="26">
        <v>0.375</v>
      </c>
      <c r="M10" s="26">
        <v>0.625</v>
      </c>
      <c r="N10"/>
    </row>
    <row r="11" spans="1:14" x14ac:dyDescent="0.3">
      <c r="K11" s="25" t="s">
        <v>32</v>
      </c>
      <c r="L11" s="26">
        <v>0.37777777777777777</v>
      </c>
      <c r="M11" s="26">
        <v>0.62222222222222223</v>
      </c>
      <c r="N11" s="14"/>
    </row>
    <row r="12" spans="1:14" x14ac:dyDescent="0.3">
      <c r="K12" s="25" t="s">
        <v>30</v>
      </c>
      <c r="L12" s="26">
        <v>0.39726027397260272</v>
      </c>
      <c r="M12" s="26">
        <v>0.60273972602739723</v>
      </c>
      <c r="N12" s="14"/>
    </row>
    <row r="13" spans="1:14" x14ac:dyDescent="0.3">
      <c r="K13" s="25" t="s">
        <v>49</v>
      </c>
      <c r="L13" s="26">
        <v>0.40625</v>
      </c>
      <c r="M13" s="26">
        <v>0.59375</v>
      </c>
      <c r="N13"/>
    </row>
    <row r="14" spans="1:14" x14ac:dyDescent="0.3">
      <c r="K14" s="25" t="s">
        <v>44</v>
      </c>
      <c r="L14" s="26">
        <v>0.46118721461187212</v>
      </c>
      <c r="M14" s="26">
        <v>0.53881278538812782</v>
      </c>
      <c r="N14"/>
    </row>
    <row r="15" spans="1:14" x14ac:dyDescent="0.3">
      <c r="K15" s="25" t="s">
        <v>34</v>
      </c>
      <c r="L15" s="26">
        <v>0.47368421052631576</v>
      </c>
      <c r="M15" s="26">
        <v>0.52631578947368418</v>
      </c>
      <c r="N15" s="14"/>
    </row>
    <row r="16" spans="1:14" x14ac:dyDescent="0.3">
      <c r="K16" s="25" t="s">
        <v>180</v>
      </c>
      <c r="L16" s="26">
        <v>0.515625</v>
      </c>
      <c r="M16" s="26">
        <v>0.484375</v>
      </c>
      <c r="N16"/>
    </row>
    <row r="17" spans="11:14" x14ac:dyDescent="0.3">
      <c r="K17" s="25" t="s">
        <v>182</v>
      </c>
      <c r="L17" s="26">
        <v>0.54545454545454541</v>
      </c>
      <c r="M17" s="26">
        <v>0.45454545454545453</v>
      </c>
      <c r="N17"/>
    </row>
    <row r="18" spans="11:14" x14ac:dyDescent="0.3">
      <c r="K18" s="25" t="s">
        <v>39</v>
      </c>
      <c r="L18" s="26">
        <v>0.55000000000000004</v>
      </c>
      <c r="M18" s="26">
        <v>0.45</v>
      </c>
      <c r="N18"/>
    </row>
    <row r="19" spans="11:14" x14ac:dyDescent="0.3">
      <c r="K19" s="25" t="s">
        <v>41</v>
      </c>
      <c r="L19" s="26">
        <v>0.55524861878453036</v>
      </c>
      <c r="M19" s="26">
        <v>0.44475138121546959</v>
      </c>
      <c r="N19"/>
    </row>
    <row r="20" spans="11:14" x14ac:dyDescent="0.3">
      <c r="K20" s="25" t="s">
        <v>33</v>
      </c>
      <c r="L20" s="26">
        <v>0.56521739130434778</v>
      </c>
      <c r="M20" s="26">
        <v>0.43478260869565216</v>
      </c>
    </row>
    <row r="21" spans="11:14" x14ac:dyDescent="0.3">
      <c r="K21" s="25" t="s">
        <v>28</v>
      </c>
      <c r="L21" s="26">
        <v>0.68831168831168832</v>
      </c>
      <c r="M21" s="26">
        <v>0.31168831168831168</v>
      </c>
    </row>
    <row r="23" spans="11:14" x14ac:dyDescent="0.3">
      <c r="K23" s="99"/>
      <c r="L23" s="100"/>
      <c r="M23" s="100"/>
    </row>
    <row r="24" spans="11:14" x14ac:dyDescent="0.3">
      <c r="K24" s="99"/>
      <c r="L24" s="100"/>
      <c r="M24" s="100"/>
    </row>
    <row r="25" spans="11:14" x14ac:dyDescent="0.3">
      <c r="K25" s="99"/>
      <c r="L25" s="100"/>
      <c r="M25" s="100"/>
    </row>
    <row r="26" spans="11:14" x14ac:dyDescent="0.3">
      <c r="K26" s="99"/>
      <c r="L26" s="100"/>
      <c r="M26" s="100"/>
    </row>
    <row r="27" spans="11:14" x14ac:dyDescent="0.3">
      <c r="K27" s="99"/>
      <c r="L27" s="100"/>
      <c r="M27" s="100"/>
    </row>
    <row r="28" spans="11:14" x14ac:dyDescent="0.3">
      <c r="K28" s="99"/>
      <c r="L28" s="100"/>
      <c r="M28" s="100"/>
    </row>
    <row r="29" spans="11:14" x14ac:dyDescent="0.3">
      <c r="K29" s="99"/>
      <c r="L29" s="100"/>
      <c r="M29" s="100"/>
    </row>
    <row r="30" spans="11:14" x14ac:dyDescent="0.3">
      <c r="K30" s="99"/>
      <c r="L30" s="100"/>
      <c r="M30" s="100"/>
    </row>
    <row r="31" spans="11:14" x14ac:dyDescent="0.3">
      <c r="K31" s="99"/>
      <c r="L31" s="100"/>
      <c r="M31" s="100"/>
    </row>
    <row r="32" spans="11:14" x14ac:dyDescent="0.3">
      <c r="K32" s="99"/>
      <c r="L32" s="100"/>
      <c r="M32" s="100"/>
    </row>
    <row r="33" spans="11:13" x14ac:dyDescent="0.3">
      <c r="K33" s="99"/>
      <c r="L33" s="100"/>
      <c r="M33" s="100"/>
    </row>
    <row r="34" spans="11:13" x14ac:dyDescent="0.3">
      <c r="K34" s="99"/>
      <c r="L34" s="100"/>
      <c r="M34" s="100"/>
    </row>
    <row r="35" spans="11:13" x14ac:dyDescent="0.3">
      <c r="K35" s="99"/>
      <c r="L35" s="100"/>
      <c r="M35" s="100"/>
    </row>
    <row r="36" spans="11:13" x14ac:dyDescent="0.3">
      <c r="K36" s="99"/>
      <c r="L36" s="100"/>
      <c r="M36" s="100"/>
    </row>
    <row r="37" spans="11:13" x14ac:dyDescent="0.3">
      <c r="K37" s="99"/>
      <c r="L37" s="100"/>
      <c r="M37" s="100"/>
    </row>
    <row r="38" spans="11:13" x14ac:dyDescent="0.3">
      <c r="K38" s="99"/>
      <c r="L38" s="100"/>
      <c r="M38" s="100"/>
    </row>
    <row r="39" spans="11:13" x14ac:dyDescent="0.3">
      <c r="K39" s="99"/>
      <c r="L39" s="100"/>
      <c r="M39" s="100"/>
    </row>
    <row r="40" spans="11:13" x14ac:dyDescent="0.3">
      <c r="K40" s="99"/>
      <c r="L40" s="100"/>
      <c r="M40" s="100"/>
    </row>
    <row r="41" spans="11:13" x14ac:dyDescent="0.3">
      <c r="K41" s="99"/>
      <c r="L41" s="100"/>
      <c r="M41" s="100"/>
    </row>
    <row r="42" spans="11:13" x14ac:dyDescent="0.3">
      <c r="K42" s="99"/>
      <c r="L42" s="100"/>
      <c r="M42" s="100"/>
    </row>
  </sheetData>
  <sheetProtection algorithmName="SHA-512" hashValue="bamFwbdH0UAxGCrFcXKvlRvrutBXraMsEukX1EbkJ6+f2YKq6qDsIGJ+Q7/CeKyd2DudB0RvqhUIT4dY2NmI6g==" saltValue="SBRrq6yXzt6nJkj/WWdyrg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008000"/>
  </sheetPr>
  <dimension ref="A1:O22"/>
  <sheetViews>
    <sheetView tabSelected="1" zoomScaleNormal="100" workbookViewId="0">
      <selection activeCell="J29" sqref="J29"/>
    </sheetView>
  </sheetViews>
  <sheetFormatPr baseColWidth="10" defaultColWidth="11.5703125" defaultRowHeight="14.25" x14ac:dyDescent="0.2"/>
  <cols>
    <col min="1" max="1" width="1.28515625" style="113" customWidth="1"/>
    <col min="2" max="2" width="15" style="113" customWidth="1"/>
    <col min="3" max="4" width="11.5703125" style="113" customWidth="1"/>
    <col min="5" max="8" width="11.5703125" style="113"/>
    <col min="9" max="9" width="11.140625" style="113" customWidth="1"/>
    <col min="10" max="10" width="11.5703125" style="113"/>
    <col min="11" max="15" width="0" style="113" hidden="1" customWidth="1"/>
    <col min="16" max="16384" width="11.5703125" style="113"/>
  </cols>
  <sheetData>
    <row r="1" spans="1:15" ht="27" customHeight="1" x14ac:dyDescent="0.2">
      <c r="A1" s="201"/>
      <c r="B1" s="235" t="s">
        <v>289</v>
      </c>
      <c r="C1" s="235"/>
      <c r="D1" s="235"/>
      <c r="E1" s="235"/>
      <c r="F1" s="235"/>
      <c r="G1" s="235"/>
      <c r="H1" s="235"/>
      <c r="I1" s="235"/>
      <c r="J1" s="201"/>
      <c r="K1" s="14" t="s">
        <v>286</v>
      </c>
      <c r="L1" s="222" t="s">
        <v>287</v>
      </c>
      <c r="M1" s="216" t="s">
        <v>288</v>
      </c>
    </row>
    <row r="2" spans="1:15" ht="14.45" customHeight="1" x14ac:dyDescent="0.2">
      <c r="I2" s="39" t="s">
        <v>0</v>
      </c>
      <c r="J2" s="39"/>
      <c r="K2" s="218">
        <v>37721</v>
      </c>
      <c r="L2" s="219">
        <v>1791</v>
      </c>
      <c r="M2" s="99"/>
    </row>
    <row r="3" spans="1:15" x14ac:dyDescent="0.2">
      <c r="A3" s="114"/>
      <c r="K3" s="218">
        <v>37987</v>
      </c>
      <c r="L3" s="220">
        <v>1866</v>
      </c>
      <c r="M3" s="99"/>
      <c r="O3" s="113" t="s">
        <v>297</v>
      </c>
    </row>
    <row r="4" spans="1:15" x14ac:dyDescent="0.2">
      <c r="K4" s="218">
        <v>38353</v>
      </c>
      <c r="L4" s="220">
        <v>1965</v>
      </c>
      <c r="M4" s="99"/>
    </row>
    <row r="5" spans="1:15" x14ac:dyDescent="0.2">
      <c r="K5" s="218">
        <v>38718</v>
      </c>
      <c r="L5" s="220">
        <v>2126</v>
      </c>
      <c r="M5" s="99"/>
    </row>
    <row r="6" spans="1:15" x14ac:dyDescent="0.2">
      <c r="K6" s="218">
        <v>39083</v>
      </c>
      <c r="L6" s="220">
        <v>2270</v>
      </c>
      <c r="M6" s="99"/>
    </row>
    <row r="7" spans="1:15" x14ac:dyDescent="0.2">
      <c r="K7" s="218">
        <v>39448</v>
      </c>
      <c r="L7" s="220">
        <v>2389</v>
      </c>
      <c r="M7" s="99"/>
    </row>
    <row r="8" spans="1:15" x14ac:dyDescent="0.2">
      <c r="K8" s="218">
        <v>39814</v>
      </c>
      <c r="L8" s="220">
        <v>2456</v>
      </c>
      <c r="M8" s="99"/>
    </row>
    <row r="9" spans="1:15" x14ac:dyDescent="0.2">
      <c r="K9" s="218">
        <v>40179</v>
      </c>
      <c r="L9" s="220">
        <v>2513</v>
      </c>
      <c r="M9" s="99"/>
    </row>
    <row r="10" spans="1:15" x14ac:dyDescent="0.2">
      <c r="K10" s="218">
        <v>40544</v>
      </c>
      <c r="L10" s="220">
        <v>2517</v>
      </c>
      <c r="M10" s="99"/>
    </row>
    <row r="11" spans="1:15" x14ac:dyDescent="0.2">
      <c r="K11" s="218">
        <v>40909</v>
      </c>
      <c r="L11" s="220">
        <v>2420</v>
      </c>
      <c r="M11" s="99"/>
    </row>
    <row r="12" spans="1:15" x14ac:dyDescent="0.2">
      <c r="K12" s="218">
        <v>41275</v>
      </c>
      <c r="L12" s="220">
        <v>2252</v>
      </c>
      <c r="M12" s="99"/>
    </row>
    <row r="13" spans="1:15" x14ac:dyDescent="0.2">
      <c r="K13" s="218">
        <v>41640</v>
      </c>
      <c r="L13" s="220">
        <v>2078</v>
      </c>
      <c r="M13" s="99"/>
    </row>
    <row r="14" spans="1:15" x14ac:dyDescent="0.2">
      <c r="K14" s="218">
        <v>42005</v>
      </c>
      <c r="L14" s="220">
        <v>1986</v>
      </c>
      <c r="M14" s="99"/>
    </row>
    <row r="15" spans="1:15" x14ac:dyDescent="0.2">
      <c r="K15" s="218">
        <v>42370</v>
      </c>
      <c r="L15" s="220">
        <v>1905</v>
      </c>
      <c r="M15" s="99">
        <v>2070</v>
      </c>
    </row>
    <row r="16" spans="1:15" x14ac:dyDescent="0.2">
      <c r="K16" s="218">
        <v>42736</v>
      </c>
      <c r="L16" s="220">
        <v>1859</v>
      </c>
      <c r="M16" s="99">
        <v>2014</v>
      </c>
    </row>
    <row r="17" spans="11:13" x14ac:dyDescent="0.2">
      <c r="K17" s="218">
        <v>43101</v>
      </c>
      <c r="L17" s="220">
        <v>1811</v>
      </c>
      <c r="M17" s="99">
        <v>1969</v>
      </c>
    </row>
    <row r="18" spans="11:13" x14ac:dyDescent="0.2">
      <c r="K18" s="218">
        <v>43466</v>
      </c>
      <c r="L18" s="220">
        <v>1771</v>
      </c>
      <c r="M18" s="99">
        <v>1929</v>
      </c>
    </row>
    <row r="19" spans="11:13" x14ac:dyDescent="0.2">
      <c r="K19" s="218">
        <v>43831</v>
      </c>
      <c r="L19" s="220">
        <v>1722</v>
      </c>
      <c r="M19" s="99">
        <v>1879</v>
      </c>
    </row>
    <row r="20" spans="11:13" x14ac:dyDescent="0.2">
      <c r="K20" s="218">
        <v>44197</v>
      </c>
      <c r="L20" s="219">
        <v>1706</v>
      </c>
      <c r="M20" s="99">
        <v>1860</v>
      </c>
    </row>
    <row r="21" spans="11:13" x14ac:dyDescent="0.2">
      <c r="K21" s="218">
        <v>44562</v>
      </c>
      <c r="L21" s="219">
        <v>1665</v>
      </c>
      <c r="M21" s="99">
        <v>1818</v>
      </c>
    </row>
    <row r="22" spans="11:13" x14ac:dyDescent="0.2">
      <c r="K22" s="218">
        <v>44743</v>
      </c>
      <c r="L22" s="221">
        <v>1649</v>
      </c>
      <c r="M22" s="99">
        <v>1802</v>
      </c>
    </row>
  </sheetData>
  <sheetProtection algorithmName="SHA-512" hashValue="yrV4lyQvbNzuvOUB96BwEMTEeRRI6zWTEJ6XnQ4ufVyQsFBXSm1Fm/zlSqVeHsa0iLSYmScz8T3A3XuBM+cm/A==" saltValue="uyh5MG9P81Wmjf3jKaHPlw==" spinCount="100000" sheet="1" autoFilter="0"/>
  <mergeCells count="1">
    <mergeCell ref="B1:I1"/>
  </mergeCells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25"/>
  <sheetViews>
    <sheetView zoomScale="93" zoomScaleNormal="93" workbookViewId="0">
      <selection activeCell="G28" sqref="G28"/>
    </sheetView>
  </sheetViews>
  <sheetFormatPr baseColWidth="10" defaultColWidth="11.5703125" defaultRowHeight="15" x14ac:dyDescent="0.3"/>
  <cols>
    <col min="1" max="1" width="17.42578125" style="148" bestFit="1" customWidth="1"/>
    <col min="2" max="5" width="6.140625" style="148" bestFit="1" customWidth="1"/>
    <col min="6" max="7" width="5.28515625" style="148" bestFit="1" customWidth="1"/>
    <col min="8" max="8" width="6.28515625" style="148" bestFit="1" customWidth="1"/>
    <col min="9" max="10" width="5.28515625" style="148" bestFit="1" customWidth="1"/>
    <col min="11" max="11" width="6.140625" style="148" bestFit="1" customWidth="1"/>
    <col min="12" max="13" width="5.28515625" style="148" bestFit="1" customWidth="1"/>
    <col min="14" max="14" width="6.28515625" style="148" bestFit="1" customWidth="1"/>
    <col min="15" max="16" width="5.28515625" style="148" bestFit="1" customWidth="1"/>
    <col min="17" max="17" width="6.140625" style="148" bestFit="1" customWidth="1"/>
    <col min="18" max="18" width="5.28515625" style="148" bestFit="1" customWidth="1"/>
    <col min="19" max="19" width="5.28515625" style="151" bestFit="1" customWidth="1"/>
    <col min="20" max="20" width="7.28515625" style="148" customWidth="1"/>
    <col min="21" max="21" width="11.5703125" style="145"/>
    <col min="22" max="16384" width="11.5703125" style="148"/>
  </cols>
  <sheetData>
    <row r="1" spans="1:20" s="145" customFormat="1" ht="15" customHeight="1" x14ac:dyDescent="0.3">
      <c r="A1" s="37" t="s">
        <v>119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4"/>
      <c r="T1" s="143"/>
    </row>
    <row r="2" spans="1:20" s="145" customFormat="1" ht="15.75" thickBot="1" x14ac:dyDescent="0.35">
      <c r="P2" s="143"/>
      <c r="Q2" s="143"/>
      <c r="R2" s="143"/>
      <c r="S2" s="152" t="s">
        <v>0</v>
      </c>
      <c r="T2" s="143"/>
    </row>
    <row r="3" spans="1:20" s="145" customFormat="1" ht="127.5" thickBot="1" x14ac:dyDescent="0.35">
      <c r="A3" s="146" t="s">
        <v>209</v>
      </c>
      <c r="B3" s="142" t="s">
        <v>1</v>
      </c>
      <c r="C3" s="142" t="s">
        <v>183</v>
      </c>
      <c r="D3" s="142" t="s">
        <v>184</v>
      </c>
      <c r="E3" s="142" t="s">
        <v>185</v>
      </c>
      <c r="F3" s="142" t="s">
        <v>186</v>
      </c>
      <c r="G3" s="142" t="s">
        <v>187</v>
      </c>
      <c r="H3" s="142" t="s">
        <v>188</v>
      </c>
      <c r="I3" s="142" t="s">
        <v>189</v>
      </c>
      <c r="J3" s="142" t="s">
        <v>190</v>
      </c>
      <c r="K3" s="142" t="s">
        <v>191</v>
      </c>
      <c r="L3" s="142" t="s">
        <v>192</v>
      </c>
      <c r="M3" s="142" t="s">
        <v>193</v>
      </c>
      <c r="N3" s="142" t="s">
        <v>194</v>
      </c>
      <c r="O3" s="142" t="s">
        <v>195</v>
      </c>
      <c r="P3" s="142" t="s">
        <v>196</v>
      </c>
      <c r="Q3" s="142" t="s">
        <v>197</v>
      </c>
      <c r="R3" s="142" t="s">
        <v>198</v>
      </c>
      <c r="S3" s="142" t="s">
        <v>199</v>
      </c>
      <c r="T3" s="142" t="s">
        <v>200</v>
      </c>
    </row>
    <row r="4" spans="1:20" s="145" customFormat="1" ht="15.75" thickBot="1" x14ac:dyDescent="0.35">
      <c r="A4" s="147" t="s">
        <v>44</v>
      </c>
      <c r="B4" s="32">
        <v>293</v>
      </c>
      <c r="C4" s="32">
        <v>123</v>
      </c>
      <c r="D4" s="32">
        <v>119</v>
      </c>
      <c r="E4" s="32">
        <v>297</v>
      </c>
      <c r="F4" s="32">
        <v>0</v>
      </c>
      <c r="G4" s="32">
        <v>16</v>
      </c>
      <c r="H4" s="32">
        <v>281</v>
      </c>
      <c r="I4" s="32">
        <v>3</v>
      </c>
      <c r="J4" s="32">
        <v>28</v>
      </c>
      <c r="K4" s="32">
        <v>256</v>
      </c>
      <c r="L4" s="32">
        <v>2</v>
      </c>
      <c r="M4" s="32">
        <v>20</v>
      </c>
      <c r="N4" s="32">
        <v>238</v>
      </c>
      <c r="O4" s="32">
        <v>3</v>
      </c>
      <c r="P4" s="32">
        <v>23</v>
      </c>
      <c r="Q4" s="32">
        <v>218</v>
      </c>
      <c r="R4" s="32">
        <v>0</v>
      </c>
      <c r="S4" s="32">
        <v>14</v>
      </c>
      <c r="T4" s="32">
        <v>204</v>
      </c>
    </row>
    <row r="5" spans="1:20" s="145" customFormat="1" ht="15.75" thickBot="1" x14ac:dyDescent="0.35">
      <c r="A5" s="147" t="s">
        <v>31</v>
      </c>
      <c r="B5" s="32">
        <v>68</v>
      </c>
      <c r="C5" s="32">
        <v>81</v>
      </c>
      <c r="D5" s="32">
        <v>48</v>
      </c>
      <c r="E5" s="32">
        <v>101</v>
      </c>
      <c r="F5" s="32">
        <v>0</v>
      </c>
      <c r="G5" s="32">
        <v>4</v>
      </c>
      <c r="H5" s="32">
        <v>97</v>
      </c>
      <c r="I5" s="32">
        <v>0</v>
      </c>
      <c r="J5" s="32">
        <v>1</v>
      </c>
      <c r="K5" s="32">
        <v>96</v>
      </c>
      <c r="L5" s="32">
        <v>3</v>
      </c>
      <c r="M5" s="32">
        <v>1</v>
      </c>
      <c r="N5" s="32">
        <v>98</v>
      </c>
      <c r="O5" s="32">
        <v>1</v>
      </c>
      <c r="P5" s="32">
        <v>4</v>
      </c>
      <c r="Q5" s="32">
        <v>95</v>
      </c>
      <c r="R5" s="32">
        <v>0</v>
      </c>
      <c r="S5" s="32">
        <v>1</v>
      </c>
      <c r="T5" s="32">
        <v>94</v>
      </c>
    </row>
    <row r="6" spans="1:20" s="145" customFormat="1" ht="15.75" thickBot="1" x14ac:dyDescent="0.35">
      <c r="A6" s="147" t="s">
        <v>38</v>
      </c>
      <c r="B6" s="32">
        <v>68</v>
      </c>
      <c r="C6" s="32">
        <v>27</v>
      </c>
      <c r="D6" s="32">
        <v>23</v>
      </c>
      <c r="E6" s="32">
        <v>72</v>
      </c>
      <c r="F6" s="32">
        <v>1</v>
      </c>
      <c r="G6" s="32">
        <v>0</v>
      </c>
      <c r="H6" s="32">
        <v>73</v>
      </c>
      <c r="I6" s="32">
        <v>0</v>
      </c>
      <c r="J6" s="32">
        <v>1</v>
      </c>
      <c r="K6" s="32">
        <v>72</v>
      </c>
      <c r="L6" s="32">
        <v>0</v>
      </c>
      <c r="M6" s="32">
        <v>0</v>
      </c>
      <c r="N6" s="32">
        <v>72</v>
      </c>
      <c r="O6" s="32">
        <v>0</v>
      </c>
      <c r="P6" s="32">
        <v>1</v>
      </c>
      <c r="Q6" s="32">
        <v>71</v>
      </c>
      <c r="R6" s="32">
        <v>0</v>
      </c>
      <c r="S6" s="32">
        <v>0</v>
      </c>
      <c r="T6" s="32">
        <v>71</v>
      </c>
    </row>
    <row r="7" spans="1:20" ht="15.75" thickBot="1" x14ac:dyDescent="0.35">
      <c r="A7" s="147" t="s">
        <v>92</v>
      </c>
      <c r="B7" s="32">
        <v>111</v>
      </c>
      <c r="C7" s="32">
        <v>116</v>
      </c>
      <c r="D7" s="32">
        <v>147</v>
      </c>
      <c r="E7" s="32">
        <v>80</v>
      </c>
      <c r="F7" s="32">
        <v>1</v>
      </c>
      <c r="G7" s="32">
        <v>5</v>
      </c>
      <c r="H7" s="32">
        <v>76</v>
      </c>
      <c r="I7" s="32">
        <v>2</v>
      </c>
      <c r="J7" s="32">
        <v>1</v>
      </c>
      <c r="K7" s="32">
        <v>77</v>
      </c>
      <c r="L7" s="32">
        <v>1</v>
      </c>
      <c r="M7" s="32">
        <v>1</v>
      </c>
      <c r="N7" s="32">
        <v>77</v>
      </c>
      <c r="O7" s="32">
        <v>1</v>
      </c>
      <c r="P7" s="32">
        <v>1</v>
      </c>
      <c r="Q7" s="32">
        <v>77</v>
      </c>
      <c r="R7" s="32">
        <v>1</v>
      </c>
      <c r="S7" s="32">
        <v>0</v>
      </c>
      <c r="T7" s="32">
        <v>78</v>
      </c>
    </row>
    <row r="8" spans="1:20" ht="15.75" thickBot="1" x14ac:dyDescent="0.35">
      <c r="A8" s="147" t="s">
        <v>30</v>
      </c>
      <c r="B8" s="32">
        <v>73</v>
      </c>
      <c r="C8" s="32">
        <v>33</v>
      </c>
      <c r="D8" s="32">
        <v>31</v>
      </c>
      <c r="E8" s="32">
        <v>75</v>
      </c>
      <c r="F8" s="32">
        <v>0</v>
      </c>
      <c r="G8" s="32">
        <v>0</v>
      </c>
      <c r="H8" s="32">
        <v>75</v>
      </c>
      <c r="I8" s="32">
        <v>1</v>
      </c>
      <c r="J8" s="32">
        <v>1</v>
      </c>
      <c r="K8" s="32">
        <v>75</v>
      </c>
      <c r="L8" s="32">
        <v>0</v>
      </c>
      <c r="M8" s="32">
        <v>0</v>
      </c>
      <c r="N8" s="32">
        <v>75</v>
      </c>
      <c r="O8" s="32">
        <v>0</v>
      </c>
      <c r="P8" s="32">
        <v>2</v>
      </c>
      <c r="Q8" s="32">
        <v>73</v>
      </c>
      <c r="R8" s="32">
        <v>0</v>
      </c>
      <c r="S8" s="32">
        <v>0</v>
      </c>
      <c r="T8" s="32">
        <v>73</v>
      </c>
    </row>
    <row r="9" spans="1:20" ht="15.75" thickBot="1" x14ac:dyDescent="0.35">
      <c r="A9" s="147" t="s">
        <v>94</v>
      </c>
      <c r="B9" s="32">
        <v>40</v>
      </c>
      <c r="C9" s="32">
        <v>47</v>
      </c>
      <c r="D9" s="32">
        <v>41</v>
      </c>
      <c r="E9" s="32">
        <v>46</v>
      </c>
      <c r="F9" s="32">
        <v>1</v>
      </c>
      <c r="G9" s="32">
        <v>0</v>
      </c>
      <c r="H9" s="32">
        <v>47</v>
      </c>
      <c r="I9" s="32">
        <v>3</v>
      </c>
      <c r="J9" s="32">
        <v>4</v>
      </c>
      <c r="K9" s="32">
        <v>46</v>
      </c>
      <c r="L9" s="32">
        <v>1</v>
      </c>
      <c r="M9" s="32">
        <v>0</v>
      </c>
      <c r="N9" s="32">
        <v>47</v>
      </c>
      <c r="O9" s="32">
        <v>1</v>
      </c>
      <c r="P9" s="32">
        <v>3</v>
      </c>
      <c r="Q9" s="32">
        <v>45</v>
      </c>
      <c r="R9" s="32">
        <v>0</v>
      </c>
      <c r="S9" s="32">
        <v>0</v>
      </c>
      <c r="T9" s="32">
        <v>45</v>
      </c>
    </row>
    <row r="10" spans="1:20" ht="15.75" thickBot="1" x14ac:dyDescent="0.35">
      <c r="A10" s="147" t="s">
        <v>95</v>
      </c>
      <c r="B10" s="32">
        <v>70</v>
      </c>
      <c r="C10" s="32">
        <v>38</v>
      </c>
      <c r="D10" s="32">
        <v>41</v>
      </c>
      <c r="E10" s="32">
        <v>67</v>
      </c>
      <c r="F10" s="32">
        <v>0</v>
      </c>
      <c r="G10" s="32">
        <v>1</v>
      </c>
      <c r="H10" s="32">
        <v>66</v>
      </c>
      <c r="I10" s="32">
        <v>0</v>
      </c>
      <c r="J10" s="32">
        <v>1</v>
      </c>
      <c r="K10" s="32">
        <v>65</v>
      </c>
      <c r="L10" s="32">
        <v>0</v>
      </c>
      <c r="M10" s="32">
        <v>0</v>
      </c>
      <c r="N10" s="32">
        <v>65</v>
      </c>
      <c r="O10" s="32">
        <v>1</v>
      </c>
      <c r="P10" s="32">
        <v>0</v>
      </c>
      <c r="Q10" s="32">
        <v>66</v>
      </c>
      <c r="R10" s="32">
        <v>0</v>
      </c>
      <c r="S10" s="32">
        <v>0</v>
      </c>
      <c r="T10" s="32">
        <v>66</v>
      </c>
    </row>
    <row r="11" spans="1:20" ht="15.75" thickBot="1" x14ac:dyDescent="0.35">
      <c r="A11" s="147" t="s">
        <v>120</v>
      </c>
      <c r="B11" s="32">
        <v>39</v>
      </c>
      <c r="C11" s="32">
        <v>51</v>
      </c>
      <c r="D11" s="32">
        <v>60</v>
      </c>
      <c r="E11" s="32">
        <v>30</v>
      </c>
      <c r="F11" s="32">
        <v>1</v>
      </c>
      <c r="G11" s="32">
        <v>0</v>
      </c>
      <c r="H11" s="32">
        <v>31</v>
      </c>
      <c r="I11" s="32">
        <v>0</v>
      </c>
      <c r="J11" s="32">
        <v>0</v>
      </c>
      <c r="K11" s="32">
        <v>31</v>
      </c>
      <c r="L11" s="32">
        <v>1</v>
      </c>
      <c r="M11" s="32">
        <v>0</v>
      </c>
      <c r="N11" s="32">
        <v>32</v>
      </c>
      <c r="O11" s="32">
        <v>0</v>
      </c>
      <c r="P11" s="32">
        <v>0</v>
      </c>
      <c r="Q11" s="32">
        <v>32</v>
      </c>
      <c r="R11" s="32">
        <v>1</v>
      </c>
      <c r="S11" s="32">
        <v>0</v>
      </c>
      <c r="T11" s="32">
        <v>33</v>
      </c>
    </row>
    <row r="12" spans="1:20" ht="15.75" thickBot="1" x14ac:dyDescent="0.35">
      <c r="A12" s="147" t="s">
        <v>41</v>
      </c>
      <c r="B12" s="32">
        <v>370</v>
      </c>
      <c r="C12" s="32">
        <v>254</v>
      </c>
      <c r="D12" s="32">
        <v>233</v>
      </c>
      <c r="E12" s="32">
        <v>391</v>
      </c>
      <c r="F12" s="32">
        <v>1</v>
      </c>
      <c r="G12" s="32">
        <v>11</v>
      </c>
      <c r="H12" s="32">
        <v>381</v>
      </c>
      <c r="I12" s="32">
        <v>0</v>
      </c>
      <c r="J12" s="32">
        <v>14</v>
      </c>
      <c r="K12" s="32">
        <v>367</v>
      </c>
      <c r="L12" s="32">
        <v>8</v>
      </c>
      <c r="M12" s="32">
        <v>6</v>
      </c>
      <c r="N12" s="32">
        <v>369</v>
      </c>
      <c r="O12" s="32">
        <v>3</v>
      </c>
      <c r="P12" s="32">
        <v>11</v>
      </c>
      <c r="Q12" s="32">
        <v>361</v>
      </c>
      <c r="R12" s="32">
        <v>0</v>
      </c>
      <c r="S12" s="32">
        <v>0</v>
      </c>
      <c r="T12" s="32">
        <v>361</v>
      </c>
    </row>
    <row r="13" spans="1:20" ht="15.75" thickBot="1" x14ac:dyDescent="0.35">
      <c r="A13" s="147" t="s">
        <v>98</v>
      </c>
      <c r="B13" s="32">
        <v>47</v>
      </c>
      <c r="C13" s="32">
        <v>47</v>
      </c>
      <c r="D13" s="32">
        <v>30</v>
      </c>
      <c r="E13" s="32">
        <v>64</v>
      </c>
      <c r="F13" s="32">
        <v>0</v>
      </c>
      <c r="G13" s="32">
        <v>2</v>
      </c>
      <c r="H13" s="32">
        <v>62</v>
      </c>
      <c r="I13" s="32">
        <v>0</v>
      </c>
      <c r="J13" s="32">
        <v>1</v>
      </c>
      <c r="K13" s="32">
        <v>61</v>
      </c>
      <c r="L13" s="32">
        <v>0</v>
      </c>
      <c r="M13" s="32">
        <v>1</v>
      </c>
      <c r="N13" s="32">
        <v>60</v>
      </c>
      <c r="O13" s="32">
        <v>1</v>
      </c>
      <c r="P13" s="32">
        <v>1</v>
      </c>
      <c r="Q13" s="32">
        <v>60</v>
      </c>
      <c r="R13" s="32">
        <v>0</v>
      </c>
      <c r="S13" s="32">
        <v>2</v>
      </c>
      <c r="T13" s="32">
        <v>58</v>
      </c>
    </row>
    <row r="14" spans="1:20" ht="15.75" thickBot="1" x14ac:dyDescent="0.35">
      <c r="A14" s="147" t="s">
        <v>99</v>
      </c>
      <c r="B14" s="32">
        <v>134</v>
      </c>
      <c r="C14" s="32">
        <v>81</v>
      </c>
      <c r="D14" s="32">
        <v>97</v>
      </c>
      <c r="E14" s="32">
        <v>118</v>
      </c>
      <c r="F14" s="32">
        <v>3</v>
      </c>
      <c r="G14" s="32">
        <v>3</v>
      </c>
      <c r="H14" s="32">
        <v>118</v>
      </c>
      <c r="I14" s="32">
        <v>0</v>
      </c>
      <c r="J14" s="32">
        <v>0</v>
      </c>
      <c r="K14" s="32">
        <v>118</v>
      </c>
      <c r="L14" s="32">
        <v>0</v>
      </c>
      <c r="M14" s="32">
        <v>1</v>
      </c>
      <c r="N14" s="32">
        <v>117</v>
      </c>
      <c r="O14" s="32">
        <v>1</v>
      </c>
      <c r="P14" s="32">
        <v>3</v>
      </c>
      <c r="Q14" s="32">
        <v>115</v>
      </c>
      <c r="R14" s="32">
        <v>0</v>
      </c>
      <c r="S14" s="32">
        <v>0</v>
      </c>
      <c r="T14" s="32">
        <v>115</v>
      </c>
    </row>
    <row r="15" spans="1:20" ht="15.75" thickBot="1" x14ac:dyDescent="0.35">
      <c r="A15" s="147" t="s">
        <v>87</v>
      </c>
      <c r="B15" s="32">
        <v>158</v>
      </c>
      <c r="C15" s="32">
        <v>82</v>
      </c>
      <c r="D15" s="32">
        <v>90</v>
      </c>
      <c r="E15" s="32">
        <v>150</v>
      </c>
      <c r="F15" s="32">
        <v>0</v>
      </c>
      <c r="G15" s="32">
        <v>3</v>
      </c>
      <c r="H15" s="32">
        <v>147</v>
      </c>
      <c r="I15" s="32">
        <v>2</v>
      </c>
      <c r="J15" s="32">
        <v>7</v>
      </c>
      <c r="K15" s="32">
        <v>142</v>
      </c>
      <c r="L15" s="32">
        <v>0</v>
      </c>
      <c r="M15" s="32">
        <v>2</v>
      </c>
      <c r="N15" s="32">
        <v>140</v>
      </c>
      <c r="O15" s="32">
        <v>0</v>
      </c>
      <c r="P15" s="32">
        <v>7</v>
      </c>
      <c r="Q15" s="32">
        <v>133</v>
      </c>
      <c r="R15" s="32">
        <v>0</v>
      </c>
      <c r="S15" s="32">
        <v>1</v>
      </c>
      <c r="T15" s="32">
        <v>132</v>
      </c>
    </row>
    <row r="16" spans="1:20" ht="15.75" thickBot="1" x14ac:dyDescent="0.35">
      <c r="A16" s="147" t="s">
        <v>201</v>
      </c>
      <c r="B16" s="32">
        <v>57</v>
      </c>
      <c r="C16" s="32">
        <v>59</v>
      </c>
      <c r="D16" s="32">
        <v>67</v>
      </c>
      <c r="E16" s="32">
        <v>49</v>
      </c>
      <c r="F16" s="32">
        <v>0</v>
      </c>
      <c r="G16" s="32">
        <v>3</v>
      </c>
      <c r="H16" s="32">
        <v>46</v>
      </c>
      <c r="I16" s="32">
        <v>0</v>
      </c>
      <c r="J16" s="32">
        <v>0</v>
      </c>
      <c r="K16" s="32">
        <v>46</v>
      </c>
      <c r="L16" s="32">
        <v>0</v>
      </c>
      <c r="M16" s="32">
        <v>0</v>
      </c>
      <c r="N16" s="32">
        <v>46</v>
      </c>
      <c r="O16" s="32">
        <v>1</v>
      </c>
      <c r="P16" s="32">
        <v>1</v>
      </c>
      <c r="Q16" s="32">
        <v>46</v>
      </c>
      <c r="R16" s="32">
        <v>0</v>
      </c>
      <c r="S16" s="32">
        <v>0</v>
      </c>
      <c r="T16" s="32">
        <v>46</v>
      </c>
    </row>
    <row r="17" spans="1:20" ht="15.75" thickBot="1" x14ac:dyDescent="0.35">
      <c r="A17" s="147" t="s">
        <v>175</v>
      </c>
      <c r="B17" s="32">
        <v>69</v>
      </c>
      <c r="C17" s="32">
        <v>50</v>
      </c>
      <c r="D17" s="32">
        <v>64</v>
      </c>
      <c r="E17" s="32">
        <v>55</v>
      </c>
      <c r="F17" s="32">
        <v>1</v>
      </c>
      <c r="G17" s="32">
        <v>0</v>
      </c>
      <c r="H17" s="32">
        <v>56</v>
      </c>
      <c r="I17" s="32">
        <v>2</v>
      </c>
      <c r="J17" s="32">
        <v>1</v>
      </c>
      <c r="K17" s="32">
        <v>57</v>
      </c>
      <c r="L17" s="32">
        <v>1</v>
      </c>
      <c r="M17" s="32">
        <v>0</v>
      </c>
      <c r="N17" s="32">
        <v>58</v>
      </c>
      <c r="O17" s="32">
        <v>0</v>
      </c>
      <c r="P17" s="32">
        <v>0</v>
      </c>
      <c r="Q17" s="32">
        <v>58</v>
      </c>
      <c r="R17" s="32">
        <v>0</v>
      </c>
      <c r="S17" s="32">
        <v>0</v>
      </c>
      <c r="T17" s="32">
        <v>58</v>
      </c>
    </row>
    <row r="18" spans="1:20" ht="15.75" thickBot="1" x14ac:dyDescent="0.35">
      <c r="A18" s="147" t="s">
        <v>36</v>
      </c>
      <c r="B18" s="32">
        <v>23</v>
      </c>
      <c r="C18" s="32">
        <v>10</v>
      </c>
      <c r="D18" s="32">
        <v>10</v>
      </c>
      <c r="E18" s="32">
        <v>23</v>
      </c>
      <c r="F18" s="32">
        <v>0</v>
      </c>
      <c r="G18" s="32">
        <v>0</v>
      </c>
      <c r="H18" s="32">
        <v>23</v>
      </c>
      <c r="I18" s="32">
        <v>0</v>
      </c>
      <c r="J18" s="32">
        <v>0</v>
      </c>
      <c r="K18" s="32">
        <v>23</v>
      </c>
      <c r="L18" s="32">
        <v>0</v>
      </c>
      <c r="M18" s="32">
        <v>0</v>
      </c>
      <c r="N18" s="32">
        <v>23</v>
      </c>
      <c r="O18" s="32">
        <v>1</v>
      </c>
      <c r="P18" s="32">
        <v>0</v>
      </c>
      <c r="Q18" s="32">
        <v>24</v>
      </c>
      <c r="R18" s="32">
        <v>1</v>
      </c>
      <c r="S18" s="32">
        <v>0</v>
      </c>
      <c r="T18" s="32">
        <v>25</v>
      </c>
    </row>
    <row r="19" spans="1:20" ht="15.75" thickBot="1" x14ac:dyDescent="0.35">
      <c r="A19" s="147" t="s">
        <v>37</v>
      </c>
      <c r="B19" s="32">
        <v>120</v>
      </c>
      <c r="C19" s="32">
        <v>109</v>
      </c>
      <c r="D19" s="32">
        <v>97</v>
      </c>
      <c r="E19" s="32">
        <v>132</v>
      </c>
      <c r="F19" s="32">
        <v>3</v>
      </c>
      <c r="G19" s="32">
        <v>4</v>
      </c>
      <c r="H19" s="32">
        <v>131</v>
      </c>
      <c r="I19" s="32">
        <v>6</v>
      </c>
      <c r="J19" s="32">
        <v>7</v>
      </c>
      <c r="K19" s="32">
        <v>130</v>
      </c>
      <c r="L19" s="32">
        <v>1</v>
      </c>
      <c r="M19" s="32">
        <v>2</v>
      </c>
      <c r="N19" s="32">
        <v>129</v>
      </c>
      <c r="O19" s="32">
        <v>2</v>
      </c>
      <c r="P19" s="32">
        <v>0</v>
      </c>
      <c r="Q19" s="32">
        <v>131</v>
      </c>
      <c r="R19" s="32">
        <v>1</v>
      </c>
      <c r="S19" s="32">
        <v>1</v>
      </c>
      <c r="T19" s="32">
        <v>131</v>
      </c>
    </row>
    <row r="20" spans="1:20" ht="15.75" thickBot="1" x14ac:dyDescent="0.35">
      <c r="A20" s="147" t="s">
        <v>121</v>
      </c>
      <c r="B20" s="32">
        <v>21</v>
      </c>
      <c r="C20" s="32">
        <v>5</v>
      </c>
      <c r="D20" s="32">
        <v>8</v>
      </c>
      <c r="E20" s="32">
        <v>18</v>
      </c>
      <c r="F20" s="32">
        <v>0</v>
      </c>
      <c r="G20" s="32">
        <v>0</v>
      </c>
      <c r="H20" s="32">
        <v>18</v>
      </c>
      <c r="I20" s="32">
        <v>0</v>
      </c>
      <c r="J20" s="32">
        <v>0</v>
      </c>
      <c r="K20" s="32">
        <v>18</v>
      </c>
      <c r="L20" s="32">
        <v>0</v>
      </c>
      <c r="M20" s="32">
        <v>0</v>
      </c>
      <c r="N20" s="32">
        <v>18</v>
      </c>
      <c r="O20" s="32">
        <v>0</v>
      </c>
      <c r="P20" s="32">
        <v>0</v>
      </c>
      <c r="Q20" s="32">
        <v>18</v>
      </c>
      <c r="R20" s="32">
        <v>0</v>
      </c>
      <c r="S20" s="32">
        <v>0</v>
      </c>
      <c r="T20" s="32">
        <v>18</v>
      </c>
    </row>
    <row r="21" spans="1:20" ht="15.75" thickBot="1" x14ac:dyDescent="0.35">
      <c r="A21" s="147" t="s">
        <v>122</v>
      </c>
      <c r="B21" s="32">
        <v>10</v>
      </c>
      <c r="C21" s="32">
        <v>3</v>
      </c>
      <c r="D21" s="32">
        <v>2</v>
      </c>
      <c r="E21" s="32">
        <v>11</v>
      </c>
      <c r="F21" s="32">
        <v>0</v>
      </c>
      <c r="G21" s="32">
        <v>0</v>
      </c>
      <c r="H21" s="32">
        <v>11</v>
      </c>
      <c r="I21" s="32">
        <v>0</v>
      </c>
      <c r="J21" s="32">
        <v>0</v>
      </c>
      <c r="K21" s="32">
        <v>11</v>
      </c>
      <c r="L21" s="32">
        <v>0</v>
      </c>
      <c r="M21" s="32">
        <v>0</v>
      </c>
      <c r="N21" s="32">
        <v>11</v>
      </c>
      <c r="O21" s="32">
        <v>0</v>
      </c>
      <c r="P21" s="32">
        <v>0</v>
      </c>
      <c r="Q21" s="32">
        <v>11</v>
      </c>
      <c r="R21" s="32">
        <v>0</v>
      </c>
      <c r="S21" s="32">
        <v>0</v>
      </c>
      <c r="T21" s="32">
        <v>11</v>
      </c>
    </row>
    <row r="22" spans="1:20" ht="15.75" thickBot="1" x14ac:dyDescent="0.35">
      <c r="A22" s="147" t="s">
        <v>27</v>
      </c>
      <c r="B22" s="32">
        <v>20</v>
      </c>
      <c r="C22" s="32">
        <v>19</v>
      </c>
      <c r="D22" s="32">
        <v>7</v>
      </c>
      <c r="E22" s="32">
        <v>32</v>
      </c>
      <c r="F22" s="32">
        <v>0</v>
      </c>
      <c r="G22" s="32">
        <v>0</v>
      </c>
      <c r="H22" s="32">
        <v>32</v>
      </c>
      <c r="I22" s="32">
        <v>0</v>
      </c>
      <c r="J22" s="32">
        <v>1</v>
      </c>
      <c r="K22" s="32">
        <v>31</v>
      </c>
      <c r="L22" s="32">
        <v>0</v>
      </c>
      <c r="M22" s="32">
        <v>0</v>
      </c>
      <c r="N22" s="32">
        <v>31</v>
      </c>
      <c r="O22" s="32">
        <v>0</v>
      </c>
      <c r="P22" s="32">
        <v>0</v>
      </c>
      <c r="Q22" s="32">
        <v>31</v>
      </c>
      <c r="R22" s="32">
        <v>0</v>
      </c>
      <c r="S22" s="32">
        <v>1</v>
      </c>
      <c r="T22" s="32">
        <v>30</v>
      </c>
    </row>
    <row r="23" spans="1:20" ht="15.75" thickBot="1" x14ac:dyDescent="0.35">
      <c r="A23" s="149" t="s">
        <v>202</v>
      </c>
      <c r="B23" s="30">
        <v>1791</v>
      </c>
      <c r="C23" s="30">
        <v>1235</v>
      </c>
      <c r="D23" s="30">
        <v>1215</v>
      </c>
      <c r="E23" s="30">
        <v>1811</v>
      </c>
      <c r="F23" s="31">
        <v>12</v>
      </c>
      <c r="G23" s="31">
        <v>52</v>
      </c>
      <c r="H23" s="30">
        <v>1771</v>
      </c>
      <c r="I23" s="31">
        <v>19</v>
      </c>
      <c r="J23" s="31">
        <v>68</v>
      </c>
      <c r="K23" s="30">
        <v>1722</v>
      </c>
      <c r="L23" s="31">
        <v>18</v>
      </c>
      <c r="M23" s="31">
        <v>34</v>
      </c>
      <c r="N23" s="30">
        <v>1706</v>
      </c>
      <c r="O23" s="31">
        <v>16</v>
      </c>
      <c r="P23" s="31">
        <v>57</v>
      </c>
      <c r="Q23" s="30">
        <v>1665</v>
      </c>
      <c r="R23" s="31">
        <v>4</v>
      </c>
      <c r="S23" s="31">
        <v>20</v>
      </c>
      <c r="T23" s="30">
        <v>1649</v>
      </c>
    </row>
    <row r="24" spans="1:20" ht="15.75" thickBot="1" x14ac:dyDescent="0.35">
      <c r="A24" s="147" t="s">
        <v>174</v>
      </c>
      <c r="B24" s="150" t="s">
        <v>176</v>
      </c>
      <c r="C24" s="150" t="s">
        <v>176</v>
      </c>
      <c r="D24" s="150" t="s">
        <v>176</v>
      </c>
      <c r="E24" s="150" t="s">
        <v>176</v>
      </c>
      <c r="F24" s="150" t="s">
        <v>176</v>
      </c>
      <c r="G24" s="150" t="s">
        <v>176</v>
      </c>
      <c r="H24" s="32">
        <v>158</v>
      </c>
      <c r="I24" s="32">
        <v>3</v>
      </c>
      <c r="J24" s="32">
        <v>4</v>
      </c>
      <c r="K24" s="32">
        <v>157</v>
      </c>
      <c r="L24" s="32">
        <v>2</v>
      </c>
      <c r="M24" s="32">
        <v>5</v>
      </c>
      <c r="N24" s="32">
        <v>154</v>
      </c>
      <c r="O24" s="32">
        <v>2</v>
      </c>
      <c r="P24" s="32">
        <v>3</v>
      </c>
      <c r="Q24" s="32">
        <v>153</v>
      </c>
      <c r="R24" s="32">
        <v>0</v>
      </c>
      <c r="S24" s="32">
        <v>0</v>
      </c>
      <c r="T24" s="32">
        <v>153</v>
      </c>
    </row>
    <row r="25" spans="1:20" ht="15.75" thickBot="1" x14ac:dyDescent="0.35">
      <c r="A25" s="149" t="s">
        <v>177</v>
      </c>
      <c r="B25" s="150" t="s">
        <v>176</v>
      </c>
      <c r="C25" s="150" t="s">
        <v>176</v>
      </c>
      <c r="D25" s="150" t="s">
        <v>176</v>
      </c>
      <c r="E25" s="150" t="s">
        <v>176</v>
      </c>
      <c r="F25" s="150" t="s">
        <v>176</v>
      </c>
      <c r="G25" s="150" t="s">
        <v>176</v>
      </c>
      <c r="H25" s="30">
        <v>1929</v>
      </c>
      <c r="I25" s="31">
        <v>22</v>
      </c>
      <c r="J25" s="31">
        <v>72</v>
      </c>
      <c r="K25" s="30">
        <v>1879</v>
      </c>
      <c r="L25" s="31">
        <v>20</v>
      </c>
      <c r="M25" s="31">
        <v>39</v>
      </c>
      <c r="N25" s="30">
        <v>1860</v>
      </c>
      <c r="O25" s="31">
        <v>18</v>
      </c>
      <c r="P25" s="31">
        <v>60</v>
      </c>
      <c r="Q25" s="30">
        <v>1818</v>
      </c>
      <c r="R25" s="31">
        <v>4</v>
      </c>
      <c r="S25" s="31">
        <v>20</v>
      </c>
      <c r="T25" s="30">
        <v>1802</v>
      </c>
    </row>
  </sheetData>
  <sheetProtection algorithmName="SHA-512" hashValue="72ZW0L7rXovIMqCeQYp+ty9k/Sqacq7JxGS0ve9LNimCH0cTUi0bmEEGuPQXKv6E3+cROvuLJS/pMAyyOuZKXg==" saltValue="96xqFYlqpc+e20jBD1CCPw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AB18"/>
  <sheetViews>
    <sheetView zoomScale="98" zoomScaleNormal="98" workbookViewId="0">
      <selection activeCell="I25" sqref="I25"/>
    </sheetView>
  </sheetViews>
  <sheetFormatPr baseColWidth="10" defaultColWidth="11.5703125" defaultRowHeight="12.75" x14ac:dyDescent="0.2"/>
  <cols>
    <col min="1" max="1" width="17" style="42" customWidth="1"/>
    <col min="2" max="18" width="5.5703125" style="42" customWidth="1"/>
    <col min="19" max="19" width="5.5703125" style="48" customWidth="1"/>
    <col min="20" max="20" width="5.5703125" style="42" customWidth="1"/>
    <col min="21" max="21" width="11.5703125" style="41"/>
    <col min="22" max="16384" width="11.5703125" style="42"/>
  </cols>
  <sheetData>
    <row r="1" spans="1:28" ht="19.899999999999999" customHeight="1" x14ac:dyDescent="0.2">
      <c r="A1" s="37" t="s">
        <v>205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8" s="41" customFormat="1" ht="13.5" thickBot="1" x14ac:dyDescent="0.25">
      <c r="S2" s="47"/>
      <c r="T2" s="82" t="s">
        <v>0</v>
      </c>
    </row>
    <row r="3" spans="1:28" s="41" customFormat="1" ht="114.75" customHeight="1" thickBot="1" x14ac:dyDescent="0.25">
      <c r="A3" s="153" t="s">
        <v>211</v>
      </c>
      <c r="B3" s="142" t="s">
        <v>1</v>
      </c>
      <c r="C3" s="142" t="s">
        <v>183</v>
      </c>
      <c r="D3" s="142" t="s">
        <v>184</v>
      </c>
      <c r="E3" s="142" t="s">
        <v>185</v>
      </c>
      <c r="F3" s="142" t="s">
        <v>186</v>
      </c>
      <c r="G3" s="142" t="s">
        <v>187</v>
      </c>
      <c r="H3" s="142" t="s">
        <v>188</v>
      </c>
      <c r="I3" s="142" t="s">
        <v>189</v>
      </c>
      <c r="J3" s="142" t="s">
        <v>190</v>
      </c>
      <c r="K3" s="142" t="s">
        <v>191</v>
      </c>
      <c r="L3" s="142" t="s">
        <v>192</v>
      </c>
      <c r="M3" s="142" t="s">
        <v>193</v>
      </c>
      <c r="N3" s="142" t="s">
        <v>194</v>
      </c>
      <c r="O3" s="142" t="s">
        <v>195</v>
      </c>
      <c r="P3" s="142" t="s">
        <v>196</v>
      </c>
      <c r="Q3" s="142" t="s">
        <v>197</v>
      </c>
      <c r="R3" s="142" t="s">
        <v>198</v>
      </c>
      <c r="S3" s="142" t="s">
        <v>199</v>
      </c>
      <c r="T3" s="142" t="s">
        <v>200</v>
      </c>
    </row>
    <row r="4" spans="1:28" s="41" customFormat="1" ht="20.100000000000001" customHeight="1" thickBot="1" x14ac:dyDescent="0.25">
      <c r="A4" s="147" t="s">
        <v>206</v>
      </c>
      <c r="B4" s="32">
        <v>18</v>
      </c>
      <c r="C4" s="32">
        <v>0</v>
      </c>
      <c r="D4" s="32">
        <v>0</v>
      </c>
      <c r="E4" s="32">
        <v>18</v>
      </c>
      <c r="F4" s="32">
        <v>0</v>
      </c>
      <c r="G4" s="32">
        <v>0</v>
      </c>
      <c r="H4" s="32">
        <v>18</v>
      </c>
      <c r="I4" s="32">
        <v>0</v>
      </c>
      <c r="J4" s="32">
        <v>0</v>
      </c>
      <c r="K4" s="32">
        <v>18</v>
      </c>
      <c r="L4" s="32">
        <v>0</v>
      </c>
      <c r="M4" s="32">
        <v>0</v>
      </c>
      <c r="N4" s="32">
        <v>18</v>
      </c>
      <c r="O4" s="32">
        <v>0</v>
      </c>
      <c r="P4" s="32">
        <v>0</v>
      </c>
      <c r="Q4" s="32">
        <v>18</v>
      </c>
      <c r="R4" s="32">
        <v>0</v>
      </c>
      <c r="S4" s="32">
        <v>0</v>
      </c>
      <c r="T4" s="32">
        <v>18</v>
      </c>
    </row>
    <row r="5" spans="1:28" s="41" customFormat="1" ht="20.100000000000001" customHeight="1" thickBot="1" x14ac:dyDescent="0.25">
      <c r="A5" s="147" t="s">
        <v>208</v>
      </c>
      <c r="B5" s="32">
        <v>104</v>
      </c>
      <c r="C5" s="32">
        <v>43</v>
      </c>
      <c r="D5" s="32">
        <v>68</v>
      </c>
      <c r="E5" s="32">
        <v>79</v>
      </c>
      <c r="F5" s="32">
        <v>0</v>
      </c>
      <c r="G5" s="32">
        <v>0</v>
      </c>
      <c r="H5" s="32">
        <v>79</v>
      </c>
      <c r="I5" s="32">
        <v>2</v>
      </c>
      <c r="J5" s="32">
        <v>1</v>
      </c>
      <c r="K5" s="32">
        <v>80</v>
      </c>
      <c r="L5" s="32">
        <v>1</v>
      </c>
      <c r="M5" s="32">
        <v>2</v>
      </c>
      <c r="N5" s="32">
        <v>79</v>
      </c>
      <c r="O5" s="32">
        <v>2</v>
      </c>
      <c r="P5" s="32">
        <v>0</v>
      </c>
      <c r="Q5" s="32">
        <v>81</v>
      </c>
      <c r="R5" s="32">
        <v>0</v>
      </c>
      <c r="S5" s="32">
        <v>0</v>
      </c>
      <c r="T5" s="32">
        <v>81</v>
      </c>
    </row>
    <row r="6" spans="1:28" s="41" customFormat="1" ht="20.100000000000001" customHeight="1" thickBot="1" x14ac:dyDescent="0.25">
      <c r="A6" s="147" t="s">
        <v>207</v>
      </c>
      <c r="B6" s="32">
        <v>22</v>
      </c>
      <c r="C6" s="32">
        <v>3</v>
      </c>
      <c r="D6" s="32">
        <v>12</v>
      </c>
      <c r="E6" s="32">
        <v>13</v>
      </c>
      <c r="F6" s="32">
        <v>0</v>
      </c>
      <c r="G6" s="32">
        <v>0</v>
      </c>
      <c r="H6" s="32">
        <v>13</v>
      </c>
      <c r="I6" s="32">
        <v>0</v>
      </c>
      <c r="J6" s="32">
        <v>0</v>
      </c>
      <c r="K6" s="32">
        <v>13</v>
      </c>
      <c r="L6" s="32">
        <v>0</v>
      </c>
      <c r="M6" s="32">
        <v>0</v>
      </c>
      <c r="N6" s="32">
        <v>13</v>
      </c>
      <c r="O6" s="32">
        <v>0</v>
      </c>
      <c r="P6" s="32">
        <v>1</v>
      </c>
      <c r="Q6" s="32">
        <v>12</v>
      </c>
      <c r="R6" s="32">
        <v>0</v>
      </c>
      <c r="S6" s="32">
        <v>0</v>
      </c>
      <c r="T6" s="32">
        <v>12</v>
      </c>
    </row>
    <row r="7" spans="1:28" ht="20.100000000000001" customHeight="1" thickBot="1" x14ac:dyDescent="0.25">
      <c r="A7" s="147" t="s">
        <v>4</v>
      </c>
      <c r="B7" s="32">
        <v>26</v>
      </c>
      <c r="C7" s="32">
        <v>37</v>
      </c>
      <c r="D7" s="32">
        <v>14</v>
      </c>
      <c r="E7" s="32">
        <v>49</v>
      </c>
      <c r="F7" s="32">
        <v>2</v>
      </c>
      <c r="G7" s="32">
        <v>0</v>
      </c>
      <c r="H7" s="32">
        <v>51</v>
      </c>
      <c r="I7" s="32">
        <v>1</v>
      </c>
      <c r="J7" s="32">
        <v>0</v>
      </c>
      <c r="K7" s="32">
        <v>52</v>
      </c>
      <c r="L7" s="32">
        <v>2</v>
      </c>
      <c r="M7" s="32">
        <v>0</v>
      </c>
      <c r="N7" s="32">
        <v>54</v>
      </c>
      <c r="O7" s="32">
        <v>2</v>
      </c>
      <c r="P7" s="32">
        <v>2</v>
      </c>
      <c r="Q7" s="32">
        <v>54</v>
      </c>
      <c r="R7" s="32">
        <v>0</v>
      </c>
      <c r="S7" s="32">
        <v>0</v>
      </c>
      <c r="T7" s="32">
        <v>54</v>
      </c>
    </row>
    <row r="8" spans="1:28" ht="20.100000000000001" customHeight="1" thickBot="1" x14ac:dyDescent="0.25">
      <c r="A8" s="147" t="s">
        <v>203</v>
      </c>
      <c r="B8" s="32">
        <v>4</v>
      </c>
      <c r="C8" s="32">
        <v>52</v>
      </c>
      <c r="D8" s="32">
        <v>9</v>
      </c>
      <c r="E8" s="32">
        <v>47</v>
      </c>
      <c r="F8" s="32">
        <v>1</v>
      </c>
      <c r="G8" s="32">
        <v>0</v>
      </c>
      <c r="H8" s="32">
        <v>48</v>
      </c>
      <c r="I8" s="32">
        <v>2</v>
      </c>
      <c r="J8" s="32">
        <v>0</v>
      </c>
      <c r="K8" s="32">
        <v>50</v>
      </c>
      <c r="L8" s="32">
        <v>0</v>
      </c>
      <c r="M8" s="32">
        <v>0</v>
      </c>
      <c r="N8" s="32">
        <v>50</v>
      </c>
      <c r="O8" s="32">
        <v>1</v>
      </c>
      <c r="P8" s="32">
        <v>0</v>
      </c>
      <c r="Q8" s="32">
        <v>51</v>
      </c>
      <c r="R8" s="32">
        <v>1</v>
      </c>
      <c r="S8" s="32">
        <v>0</v>
      </c>
      <c r="T8" s="32">
        <v>52</v>
      </c>
    </row>
    <row r="9" spans="1:28" ht="20.100000000000001" customHeight="1" thickBot="1" x14ac:dyDescent="0.25">
      <c r="A9" s="147" t="s">
        <v>6</v>
      </c>
      <c r="B9" s="32">
        <v>162</v>
      </c>
      <c r="C9" s="32">
        <v>96</v>
      </c>
      <c r="D9" s="32">
        <v>121</v>
      </c>
      <c r="E9" s="32">
        <v>137</v>
      </c>
      <c r="F9" s="32">
        <v>4</v>
      </c>
      <c r="G9" s="32">
        <v>4</v>
      </c>
      <c r="H9" s="32">
        <v>137</v>
      </c>
      <c r="I9" s="32">
        <v>2</v>
      </c>
      <c r="J9" s="32">
        <v>2</v>
      </c>
      <c r="K9" s="32">
        <v>137</v>
      </c>
      <c r="L9" s="32">
        <v>4</v>
      </c>
      <c r="M9" s="32">
        <v>0</v>
      </c>
      <c r="N9" s="32">
        <v>141</v>
      </c>
      <c r="O9" s="32">
        <v>0</v>
      </c>
      <c r="P9" s="32">
        <v>1</v>
      </c>
      <c r="Q9" s="32">
        <v>140</v>
      </c>
      <c r="R9" s="32">
        <v>1</v>
      </c>
      <c r="S9" s="32">
        <v>0</v>
      </c>
      <c r="T9" s="32">
        <v>141</v>
      </c>
      <c r="AB9" s="115"/>
    </row>
    <row r="10" spans="1:28" ht="20.100000000000001" customHeight="1" thickBot="1" x14ac:dyDescent="0.25">
      <c r="A10" s="147" t="s">
        <v>2</v>
      </c>
      <c r="B10" s="32">
        <v>0</v>
      </c>
      <c r="C10" s="32">
        <v>16</v>
      </c>
      <c r="D10" s="32">
        <v>1</v>
      </c>
      <c r="E10" s="32">
        <v>15</v>
      </c>
      <c r="F10" s="32">
        <v>1</v>
      </c>
      <c r="G10" s="32">
        <v>0</v>
      </c>
      <c r="H10" s="32">
        <v>16</v>
      </c>
      <c r="I10" s="32">
        <v>0</v>
      </c>
      <c r="J10" s="32">
        <v>0</v>
      </c>
      <c r="K10" s="32">
        <v>16</v>
      </c>
      <c r="L10" s="32">
        <v>1</v>
      </c>
      <c r="M10" s="32">
        <v>0</v>
      </c>
      <c r="N10" s="32">
        <v>17</v>
      </c>
      <c r="O10" s="32">
        <v>0</v>
      </c>
      <c r="P10" s="32">
        <v>1</v>
      </c>
      <c r="Q10" s="32">
        <v>16</v>
      </c>
      <c r="R10" s="32">
        <v>0</v>
      </c>
      <c r="S10" s="32">
        <v>0</v>
      </c>
      <c r="T10" s="32">
        <v>16</v>
      </c>
    </row>
    <row r="11" spans="1:28" ht="20.100000000000001" customHeight="1" thickBot="1" x14ac:dyDescent="0.25">
      <c r="A11" s="147" t="s">
        <v>7</v>
      </c>
      <c r="B11" s="32">
        <v>468</v>
      </c>
      <c r="C11" s="32">
        <v>285</v>
      </c>
      <c r="D11" s="32">
        <v>315</v>
      </c>
      <c r="E11" s="32">
        <v>438</v>
      </c>
      <c r="F11" s="32">
        <v>1</v>
      </c>
      <c r="G11" s="32">
        <v>23</v>
      </c>
      <c r="H11" s="32">
        <v>416</v>
      </c>
      <c r="I11" s="32">
        <v>1</v>
      </c>
      <c r="J11" s="32">
        <v>29</v>
      </c>
      <c r="K11" s="32">
        <v>388</v>
      </c>
      <c r="L11" s="32">
        <v>1</v>
      </c>
      <c r="M11" s="32">
        <v>19</v>
      </c>
      <c r="N11" s="32">
        <v>370</v>
      </c>
      <c r="O11" s="32">
        <v>4</v>
      </c>
      <c r="P11" s="32">
        <v>30</v>
      </c>
      <c r="Q11" s="32">
        <v>344</v>
      </c>
      <c r="R11" s="32">
        <v>0</v>
      </c>
      <c r="S11" s="32">
        <v>13</v>
      </c>
      <c r="T11" s="32">
        <v>331</v>
      </c>
    </row>
    <row r="12" spans="1:28" ht="20.100000000000001" customHeight="1" thickBot="1" x14ac:dyDescent="0.25">
      <c r="A12" s="147" t="s">
        <v>8</v>
      </c>
      <c r="B12" s="32">
        <v>417</v>
      </c>
      <c r="C12" s="32">
        <v>352</v>
      </c>
      <c r="D12" s="32">
        <v>231</v>
      </c>
      <c r="E12" s="32">
        <v>538</v>
      </c>
      <c r="F12" s="32">
        <v>2</v>
      </c>
      <c r="G12" s="32">
        <v>6</v>
      </c>
      <c r="H12" s="32">
        <v>534</v>
      </c>
      <c r="I12" s="32">
        <v>7</v>
      </c>
      <c r="J12" s="32">
        <v>16</v>
      </c>
      <c r="K12" s="32">
        <v>525</v>
      </c>
      <c r="L12" s="32">
        <v>2</v>
      </c>
      <c r="M12" s="32">
        <v>10</v>
      </c>
      <c r="N12" s="32">
        <v>517</v>
      </c>
      <c r="O12" s="32">
        <v>3</v>
      </c>
      <c r="P12" s="32">
        <v>5</v>
      </c>
      <c r="Q12" s="32">
        <v>515</v>
      </c>
      <c r="R12" s="32">
        <v>0</v>
      </c>
      <c r="S12" s="32">
        <v>3</v>
      </c>
      <c r="T12" s="32">
        <v>512</v>
      </c>
    </row>
    <row r="13" spans="1:28" ht="20.100000000000001" customHeight="1" thickBot="1" x14ac:dyDescent="0.25">
      <c r="A13" s="147" t="s">
        <v>204</v>
      </c>
      <c r="B13" s="32">
        <v>26</v>
      </c>
      <c r="C13" s="32">
        <v>9</v>
      </c>
      <c r="D13" s="32">
        <v>10</v>
      </c>
      <c r="E13" s="32">
        <v>25</v>
      </c>
      <c r="F13" s="32">
        <v>0</v>
      </c>
      <c r="G13" s="32">
        <v>0</v>
      </c>
      <c r="H13" s="32">
        <v>25</v>
      </c>
      <c r="I13" s="32">
        <v>0</v>
      </c>
      <c r="J13" s="32">
        <v>2</v>
      </c>
      <c r="K13" s="32">
        <v>23</v>
      </c>
      <c r="L13" s="32">
        <v>0</v>
      </c>
      <c r="M13" s="32">
        <v>0</v>
      </c>
      <c r="N13" s="32">
        <v>23</v>
      </c>
      <c r="O13" s="32">
        <v>0</v>
      </c>
      <c r="P13" s="32">
        <v>0</v>
      </c>
      <c r="Q13" s="32">
        <v>23</v>
      </c>
      <c r="R13" s="32">
        <v>0</v>
      </c>
      <c r="S13" s="32">
        <v>1</v>
      </c>
      <c r="T13" s="32">
        <v>22</v>
      </c>
    </row>
    <row r="14" spans="1:28" ht="20.100000000000001" customHeight="1" thickBot="1" x14ac:dyDescent="0.25">
      <c r="A14" s="147" t="s">
        <v>9</v>
      </c>
      <c r="B14" s="32">
        <v>497</v>
      </c>
      <c r="C14" s="32">
        <v>342</v>
      </c>
      <c r="D14" s="32">
        <v>434</v>
      </c>
      <c r="E14" s="32">
        <v>405</v>
      </c>
      <c r="F14" s="32">
        <v>1</v>
      </c>
      <c r="G14" s="32">
        <v>19</v>
      </c>
      <c r="H14" s="32">
        <v>387</v>
      </c>
      <c r="I14" s="32">
        <v>4</v>
      </c>
      <c r="J14" s="32">
        <v>18</v>
      </c>
      <c r="K14" s="32">
        <v>373</v>
      </c>
      <c r="L14" s="32">
        <v>7</v>
      </c>
      <c r="M14" s="32">
        <v>3</v>
      </c>
      <c r="N14" s="32">
        <v>377</v>
      </c>
      <c r="O14" s="32">
        <v>4</v>
      </c>
      <c r="P14" s="32">
        <v>17</v>
      </c>
      <c r="Q14" s="32">
        <v>364</v>
      </c>
      <c r="R14" s="32">
        <v>2</v>
      </c>
      <c r="S14" s="32">
        <v>3</v>
      </c>
      <c r="T14" s="32">
        <v>363</v>
      </c>
    </row>
    <row r="15" spans="1:28" ht="20.100000000000001" customHeight="1" thickBot="1" x14ac:dyDescent="0.25">
      <c r="A15" s="147" t="s">
        <v>10</v>
      </c>
      <c r="B15" s="32">
        <v>47</v>
      </c>
      <c r="C15" s="32">
        <v>0</v>
      </c>
      <c r="D15" s="32">
        <v>0</v>
      </c>
      <c r="E15" s="32">
        <v>47</v>
      </c>
      <c r="F15" s="32">
        <v>0</v>
      </c>
      <c r="G15" s="32">
        <v>0</v>
      </c>
      <c r="H15" s="32">
        <v>47</v>
      </c>
      <c r="I15" s="32">
        <v>0</v>
      </c>
      <c r="J15" s="32">
        <v>0</v>
      </c>
      <c r="K15" s="32">
        <v>47</v>
      </c>
      <c r="L15" s="32">
        <v>0</v>
      </c>
      <c r="M15" s="32">
        <v>0</v>
      </c>
      <c r="N15" s="32">
        <v>47</v>
      </c>
      <c r="O15" s="32">
        <v>0</v>
      </c>
      <c r="P15" s="32">
        <v>0</v>
      </c>
      <c r="Q15" s="32">
        <v>47</v>
      </c>
      <c r="R15" s="32">
        <v>0</v>
      </c>
      <c r="S15" s="32">
        <v>0</v>
      </c>
      <c r="T15" s="32">
        <v>47</v>
      </c>
    </row>
    <row r="16" spans="1:28" ht="20.100000000000001" customHeight="1" thickBot="1" x14ac:dyDescent="0.25">
      <c r="A16" s="149" t="s">
        <v>202</v>
      </c>
      <c r="B16" s="30">
        <v>1791</v>
      </c>
      <c r="C16" s="30">
        <v>1235</v>
      </c>
      <c r="D16" s="30">
        <v>1215</v>
      </c>
      <c r="E16" s="30">
        <v>1811</v>
      </c>
      <c r="F16" s="31">
        <v>12</v>
      </c>
      <c r="G16" s="31">
        <v>52</v>
      </c>
      <c r="H16" s="30">
        <v>1771</v>
      </c>
      <c r="I16" s="31">
        <v>19</v>
      </c>
      <c r="J16" s="31">
        <v>68</v>
      </c>
      <c r="K16" s="30">
        <v>1722</v>
      </c>
      <c r="L16" s="31">
        <v>18</v>
      </c>
      <c r="M16" s="31">
        <v>34</v>
      </c>
      <c r="N16" s="30">
        <v>1706</v>
      </c>
      <c r="O16" s="31">
        <v>16</v>
      </c>
      <c r="P16" s="31">
        <v>57</v>
      </c>
      <c r="Q16" s="30">
        <v>1665</v>
      </c>
      <c r="R16" s="31">
        <v>4</v>
      </c>
      <c r="S16" s="31">
        <v>20</v>
      </c>
      <c r="T16" s="30">
        <v>1649</v>
      </c>
    </row>
    <row r="17" spans="1:20" ht="20.100000000000001" customHeight="1" thickBot="1" x14ac:dyDescent="0.25">
      <c r="A17" s="147" t="s">
        <v>174</v>
      </c>
      <c r="B17" s="150" t="s">
        <v>176</v>
      </c>
      <c r="C17" s="150" t="s">
        <v>176</v>
      </c>
      <c r="D17" s="150" t="s">
        <v>176</v>
      </c>
      <c r="E17" s="150" t="s">
        <v>176</v>
      </c>
      <c r="F17" s="150" t="s">
        <v>176</v>
      </c>
      <c r="G17" s="150" t="s">
        <v>176</v>
      </c>
      <c r="H17" s="32">
        <v>158</v>
      </c>
      <c r="I17" s="32">
        <v>3</v>
      </c>
      <c r="J17" s="32">
        <v>4</v>
      </c>
      <c r="K17" s="32">
        <v>157</v>
      </c>
      <c r="L17" s="32">
        <v>2</v>
      </c>
      <c r="M17" s="32">
        <v>5</v>
      </c>
      <c r="N17" s="32">
        <v>154</v>
      </c>
      <c r="O17" s="32">
        <v>2</v>
      </c>
      <c r="P17" s="32">
        <v>3</v>
      </c>
      <c r="Q17" s="32">
        <v>153</v>
      </c>
      <c r="R17" s="32">
        <v>0</v>
      </c>
      <c r="S17" s="32">
        <v>0</v>
      </c>
      <c r="T17" s="32">
        <v>153</v>
      </c>
    </row>
    <row r="18" spans="1:20" ht="20.100000000000001" customHeight="1" thickBot="1" x14ac:dyDescent="0.25">
      <c r="A18" s="149" t="s">
        <v>177</v>
      </c>
      <c r="B18" s="150" t="s">
        <v>176</v>
      </c>
      <c r="C18" s="150" t="s">
        <v>176</v>
      </c>
      <c r="D18" s="150" t="s">
        <v>176</v>
      </c>
      <c r="E18" s="150" t="s">
        <v>176</v>
      </c>
      <c r="F18" s="150" t="s">
        <v>176</v>
      </c>
      <c r="G18" s="150" t="s">
        <v>176</v>
      </c>
      <c r="H18" s="30">
        <v>1929</v>
      </c>
      <c r="I18" s="31">
        <v>22</v>
      </c>
      <c r="J18" s="31">
        <v>72</v>
      </c>
      <c r="K18" s="30">
        <v>1879</v>
      </c>
      <c r="L18" s="31">
        <v>20</v>
      </c>
      <c r="M18" s="31">
        <v>39</v>
      </c>
      <c r="N18" s="30">
        <v>1860</v>
      </c>
      <c r="O18" s="31">
        <v>18</v>
      </c>
      <c r="P18" s="31">
        <v>60</v>
      </c>
      <c r="Q18" s="30">
        <v>1818</v>
      </c>
      <c r="R18" s="31">
        <v>4</v>
      </c>
      <c r="S18" s="31">
        <v>20</v>
      </c>
      <c r="T18" s="30">
        <v>1802</v>
      </c>
    </row>
  </sheetData>
  <sheetProtection algorithmName="SHA-512" hashValue="np2pJjc5NiiebFhmQwKLFKdhF267deAccGWNSJNH9spQ8pEkANXyY6sk0etEoZollpirn5prvN1qtfr2qkrB3g==" saltValue="bnzLmUhdDNq7eQFa1i4YtA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N26"/>
  <sheetViews>
    <sheetView topLeftCell="C1" zoomScaleNormal="100" workbookViewId="0">
      <selection activeCell="G35" sqref="G35"/>
    </sheetView>
  </sheetViews>
  <sheetFormatPr baseColWidth="10" defaultColWidth="11.5703125" defaultRowHeight="14.25" x14ac:dyDescent="0.2"/>
  <cols>
    <col min="1" max="6" width="11.5703125" style="113"/>
    <col min="7" max="7" width="39.5703125" style="113" customWidth="1"/>
    <col min="8" max="8" width="11.5703125" style="113"/>
    <col min="9" max="9" width="0" style="113" hidden="1" customWidth="1"/>
    <col min="10" max="10" width="11.5703125" style="113" hidden="1" customWidth="1"/>
    <col min="11" max="11" width="53" style="116" hidden="1" customWidth="1"/>
    <col min="12" max="12" width="13.5703125" style="116" hidden="1" customWidth="1"/>
    <col min="13" max="13" width="11.5703125" style="116" hidden="1" customWidth="1"/>
    <col min="14" max="14" width="11.5703125" style="116"/>
    <col min="15" max="16384" width="11.5703125" style="113"/>
  </cols>
  <sheetData>
    <row r="1" spans="1:13" ht="40.9" customHeight="1" x14ac:dyDescent="0.2">
      <c r="A1" s="234" t="s">
        <v>164</v>
      </c>
      <c r="B1" s="234"/>
      <c r="C1" s="234"/>
      <c r="D1" s="234"/>
      <c r="E1" s="234"/>
      <c r="F1" s="234"/>
      <c r="G1" s="234"/>
      <c r="J1" s="116"/>
      <c r="K1" s="116" t="s">
        <v>170</v>
      </c>
      <c r="L1" s="117">
        <v>18.330989217065166</v>
      </c>
      <c r="M1" s="117"/>
    </row>
    <row r="2" spans="1:13" ht="14.45" customHeight="1" x14ac:dyDescent="0.2">
      <c r="G2" s="39" t="s">
        <v>12</v>
      </c>
      <c r="J2" s="116"/>
      <c r="K2" s="116" t="s">
        <v>171</v>
      </c>
      <c r="L2" s="117">
        <v>15.1</v>
      </c>
      <c r="M2" s="117"/>
    </row>
    <row r="3" spans="1:13" x14ac:dyDescent="0.2">
      <c r="A3" s="114"/>
      <c r="B3" s="114"/>
      <c r="C3" s="114"/>
      <c r="D3" s="114"/>
      <c r="E3" s="114"/>
      <c r="F3" s="114"/>
      <c r="G3" s="114"/>
      <c r="J3" s="116"/>
      <c r="K3" s="116" t="s">
        <v>45</v>
      </c>
      <c r="L3" s="117">
        <v>11.5</v>
      </c>
      <c r="M3" s="117"/>
    </row>
    <row r="4" spans="1:13" x14ac:dyDescent="0.2">
      <c r="J4" s="116"/>
      <c r="K4" s="116" t="s">
        <v>48</v>
      </c>
      <c r="L4" s="117">
        <v>9.1</v>
      </c>
      <c r="M4" s="117"/>
    </row>
    <row r="5" spans="1:13" x14ac:dyDescent="0.2">
      <c r="J5" s="116"/>
      <c r="K5" s="116" t="s">
        <v>172</v>
      </c>
      <c r="L5" s="117">
        <v>10.1</v>
      </c>
      <c r="M5" s="117"/>
    </row>
    <row r="6" spans="1:13" x14ac:dyDescent="0.2">
      <c r="J6" s="116"/>
      <c r="K6" s="116" t="s">
        <v>46</v>
      </c>
      <c r="L6" s="117">
        <v>6.8</v>
      </c>
      <c r="M6" s="117"/>
    </row>
    <row r="7" spans="1:13" x14ac:dyDescent="0.2">
      <c r="J7" s="116"/>
      <c r="K7" s="116" t="s">
        <v>47</v>
      </c>
      <c r="L7" s="117">
        <v>29</v>
      </c>
      <c r="M7" s="117"/>
    </row>
    <row r="8" spans="1:13" x14ac:dyDescent="0.2">
      <c r="J8" s="116"/>
    </row>
    <row r="13" spans="1:13" x14ac:dyDescent="0.2">
      <c r="I13" s="116"/>
    </row>
    <row r="14" spans="1:13" x14ac:dyDescent="0.2">
      <c r="I14" s="116"/>
    </row>
    <row r="15" spans="1:13" x14ac:dyDescent="0.2">
      <c r="I15" s="116"/>
    </row>
    <row r="16" spans="1:13" x14ac:dyDescent="0.2">
      <c r="I16" s="116"/>
    </row>
    <row r="17" spans="9:9" x14ac:dyDescent="0.2">
      <c r="I17" s="116"/>
    </row>
    <row r="18" spans="9:9" x14ac:dyDescent="0.2">
      <c r="I18" s="116"/>
    </row>
    <row r="19" spans="9:9" x14ac:dyDescent="0.2">
      <c r="I19" s="116"/>
    </row>
    <row r="20" spans="9:9" x14ac:dyDescent="0.2">
      <c r="I20" s="116"/>
    </row>
    <row r="21" spans="9:9" x14ac:dyDescent="0.2">
      <c r="I21" s="116"/>
    </row>
    <row r="22" spans="9:9" x14ac:dyDescent="0.2">
      <c r="I22" s="116"/>
    </row>
    <row r="23" spans="9:9" x14ac:dyDescent="0.2">
      <c r="I23" s="116"/>
    </row>
    <row r="24" spans="9:9" x14ac:dyDescent="0.2">
      <c r="I24" s="116"/>
    </row>
    <row r="25" spans="9:9" x14ac:dyDescent="0.2">
      <c r="I25" s="116"/>
    </row>
    <row r="26" spans="9:9" x14ac:dyDescent="0.2">
      <c r="I26" s="116"/>
    </row>
  </sheetData>
  <sheetProtection algorithmName="SHA-512" hashValue="BaGmc9znDkV4EZYJWSFUieSxKrLK2ti4h4+eJI9++iQX6JA/XCetWuj+ArtGt1b+L8/YQ492rITvpqLluuygBw==" saltValue="2yLw2qdWvTflgtAx4Lr2o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008000"/>
  </sheetPr>
  <dimension ref="A1:N26"/>
  <sheetViews>
    <sheetView zoomScale="80" zoomScaleNormal="80" workbookViewId="0">
      <selection activeCell="G47" sqref="G47"/>
    </sheetView>
  </sheetViews>
  <sheetFormatPr baseColWidth="10" defaultColWidth="11.5703125" defaultRowHeight="14.25" x14ac:dyDescent="0.2"/>
  <cols>
    <col min="1" max="6" width="11.5703125" style="113"/>
    <col min="7" max="7" width="39.5703125" style="113" customWidth="1"/>
    <col min="8" max="9" width="11.5703125" style="113"/>
    <col min="10" max="10" width="11.5703125" style="113" customWidth="1"/>
    <col min="11" max="11" width="53" style="116" hidden="1" customWidth="1"/>
    <col min="12" max="12" width="13.5703125" style="116" hidden="1" customWidth="1"/>
    <col min="13" max="13" width="11.5703125" style="116" hidden="1" customWidth="1"/>
    <col min="14" max="14" width="11.5703125" style="116"/>
    <col min="15" max="16384" width="11.5703125" style="113"/>
  </cols>
  <sheetData>
    <row r="1" spans="1:14" ht="40.9" customHeight="1" x14ac:dyDescent="0.2">
      <c r="A1" s="234" t="s">
        <v>235</v>
      </c>
      <c r="B1" s="234"/>
      <c r="C1" s="234"/>
      <c r="D1" s="234"/>
      <c r="E1" s="234"/>
      <c r="F1" s="234"/>
      <c r="G1" s="234"/>
      <c r="J1" s="116"/>
      <c r="K1" s="116" t="s">
        <v>236</v>
      </c>
      <c r="L1" s="117">
        <v>32.167832167832167</v>
      </c>
      <c r="M1" s="117"/>
    </row>
    <row r="2" spans="1:14" ht="14.45" customHeight="1" x14ac:dyDescent="0.2">
      <c r="G2" s="39" t="s">
        <v>12</v>
      </c>
      <c r="J2" s="116"/>
      <c r="K2" s="116" t="s">
        <v>237</v>
      </c>
      <c r="L2" s="117">
        <v>7.3426573426573425</v>
      </c>
      <c r="M2" s="117"/>
    </row>
    <row r="3" spans="1:14" x14ac:dyDescent="0.2">
      <c r="A3" s="114"/>
      <c r="B3" s="114"/>
      <c r="C3" s="114"/>
      <c r="D3" s="114"/>
      <c r="E3" s="114"/>
      <c r="F3" s="114"/>
      <c r="G3" s="114"/>
      <c r="J3" s="116"/>
      <c r="K3" s="116" t="s">
        <v>238</v>
      </c>
      <c r="L3" s="117">
        <v>8.3916083916083917</v>
      </c>
      <c r="M3" s="117"/>
    </row>
    <row r="4" spans="1:14" x14ac:dyDescent="0.2">
      <c r="J4" s="116"/>
      <c r="K4" s="116" t="s">
        <v>239</v>
      </c>
      <c r="L4" s="117">
        <v>3.1468531468531471</v>
      </c>
      <c r="M4" s="117"/>
    </row>
    <row r="5" spans="1:14" x14ac:dyDescent="0.2">
      <c r="J5" s="116"/>
      <c r="K5" s="116" t="s">
        <v>240</v>
      </c>
      <c r="L5" s="117">
        <v>33.566433566433567</v>
      </c>
      <c r="M5" s="117"/>
    </row>
    <row r="6" spans="1:14" x14ac:dyDescent="0.2">
      <c r="J6" s="116"/>
      <c r="K6" s="116" t="s">
        <v>241</v>
      </c>
      <c r="L6" s="117">
        <v>15.384615384615385</v>
      </c>
      <c r="M6" s="117"/>
    </row>
    <row r="7" spans="1:14" x14ac:dyDescent="0.2">
      <c r="J7" s="116"/>
    </row>
    <row r="8" spans="1:14" x14ac:dyDescent="0.2">
      <c r="J8" s="116"/>
      <c r="K8" s="116" t="s">
        <v>242</v>
      </c>
    </row>
    <row r="10" spans="1:14" x14ac:dyDescent="0.2">
      <c r="K10" s="113"/>
      <c r="L10" s="113"/>
      <c r="M10" s="113"/>
      <c r="N10" s="113"/>
    </row>
    <row r="11" spans="1:14" x14ac:dyDescent="0.2">
      <c r="K11" s="113"/>
      <c r="L11" s="113"/>
      <c r="M11" s="113"/>
      <c r="N11" s="113"/>
    </row>
    <row r="12" spans="1:14" x14ac:dyDescent="0.2">
      <c r="K12" s="113"/>
      <c r="L12" s="113"/>
      <c r="M12" s="113"/>
      <c r="N12" s="113"/>
    </row>
    <row r="13" spans="1:14" x14ac:dyDescent="0.2">
      <c r="I13" s="116"/>
      <c r="K13" s="113"/>
      <c r="L13" s="113"/>
      <c r="M13" s="113"/>
      <c r="N13" s="113"/>
    </row>
    <row r="14" spans="1:14" x14ac:dyDescent="0.2">
      <c r="I14" s="116"/>
      <c r="K14" s="113"/>
      <c r="L14" s="113"/>
      <c r="M14" s="113"/>
      <c r="N14" s="113"/>
    </row>
    <row r="15" spans="1:14" x14ac:dyDescent="0.2">
      <c r="I15" s="116"/>
      <c r="J15" s="99"/>
      <c r="K15" s="113"/>
      <c r="L15" s="113"/>
      <c r="M15" s="113"/>
      <c r="N15" s="113"/>
    </row>
    <row r="16" spans="1:14" x14ac:dyDescent="0.2">
      <c r="I16" s="116"/>
      <c r="J16" s="99"/>
      <c r="K16" s="113"/>
      <c r="L16" s="113"/>
      <c r="M16" s="113"/>
      <c r="N16" s="113"/>
    </row>
    <row r="17" spans="9:14" x14ac:dyDescent="0.2">
      <c r="I17" s="116"/>
      <c r="J17" s="99"/>
      <c r="K17" s="113"/>
      <c r="L17" s="113"/>
      <c r="M17" s="113"/>
      <c r="N17" s="113"/>
    </row>
    <row r="18" spans="9:14" x14ac:dyDescent="0.2">
      <c r="I18" s="116"/>
    </row>
    <row r="19" spans="9:14" x14ac:dyDescent="0.2">
      <c r="I19" s="116"/>
      <c r="J19" s="99"/>
    </row>
    <row r="20" spans="9:14" x14ac:dyDescent="0.2">
      <c r="I20" s="116"/>
      <c r="J20" s="99"/>
    </row>
    <row r="21" spans="9:14" x14ac:dyDescent="0.2">
      <c r="I21" s="116"/>
      <c r="J21" s="99"/>
    </row>
    <row r="22" spans="9:14" x14ac:dyDescent="0.2">
      <c r="I22" s="116"/>
    </row>
    <row r="23" spans="9:14" x14ac:dyDescent="0.2">
      <c r="I23" s="116"/>
    </row>
    <row r="24" spans="9:14" x14ac:dyDescent="0.2">
      <c r="I24" s="116"/>
    </row>
    <row r="25" spans="9:14" x14ac:dyDescent="0.2">
      <c r="I25" s="116"/>
    </row>
    <row r="26" spans="9:14" x14ac:dyDescent="0.2">
      <c r="I26" s="116"/>
    </row>
  </sheetData>
  <sheetProtection algorithmName="SHA-512" hashValue="mjDeAGg9wVLoA2Spzt0A7mCyakN4tw4TbPl0TLSQ0+Eczwj9fLb902v11LkvJPMt6rQ/Jh0dXzJuDOXKpWD03A==" saltValue="6nmUN7d3O4TWVvZCWjgM6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rgb="FF008000"/>
  </sheetPr>
  <dimension ref="A1:N26"/>
  <sheetViews>
    <sheetView zoomScale="80" zoomScaleNormal="80" workbookViewId="0">
      <selection activeCell="G47" sqref="G47"/>
    </sheetView>
  </sheetViews>
  <sheetFormatPr baseColWidth="10" defaultColWidth="11.5703125" defaultRowHeight="14.25" x14ac:dyDescent="0.2"/>
  <cols>
    <col min="1" max="6" width="11.5703125" style="113"/>
    <col min="7" max="7" width="39.5703125" style="113" customWidth="1"/>
    <col min="8" max="9" width="11.5703125" style="113"/>
    <col min="10" max="10" width="11.5703125" style="113" customWidth="1"/>
    <col min="11" max="11" width="53" style="116" hidden="1" customWidth="1"/>
    <col min="12" max="12" width="13.5703125" style="116" hidden="1" customWidth="1"/>
    <col min="13" max="13" width="11.5703125" style="116" hidden="1" customWidth="1"/>
    <col min="14" max="14" width="11.5703125" style="116"/>
    <col min="15" max="16384" width="11.5703125" style="113"/>
  </cols>
  <sheetData>
    <row r="1" spans="1:13" ht="40.9" customHeight="1" x14ac:dyDescent="0.2">
      <c r="A1" s="234" t="s">
        <v>243</v>
      </c>
      <c r="B1" s="234"/>
      <c r="C1" s="234"/>
      <c r="D1" s="234"/>
      <c r="E1" s="234"/>
      <c r="F1" s="234"/>
      <c r="G1" s="234"/>
      <c r="J1" s="116"/>
      <c r="K1" s="116" t="s">
        <v>244</v>
      </c>
      <c r="L1" s="117">
        <v>6.6496163682864458</v>
      </c>
      <c r="M1" s="117"/>
    </row>
    <row r="2" spans="1:13" ht="14.45" customHeight="1" x14ac:dyDescent="0.2">
      <c r="G2" s="39" t="s">
        <v>12</v>
      </c>
      <c r="J2" s="116"/>
      <c r="K2" s="116" t="s">
        <v>245</v>
      </c>
      <c r="L2" s="117">
        <v>19.948849104859335</v>
      </c>
      <c r="M2" s="117"/>
    </row>
    <row r="3" spans="1:13" x14ac:dyDescent="0.2">
      <c r="A3" s="114"/>
      <c r="B3" s="114"/>
      <c r="C3" s="114"/>
      <c r="D3" s="114"/>
      <c r="E3" s="114"/>
      <c r="F3" s="114"/>
      <c r="G3" s="114"/>
      <c r="J3" s="116"/>
      <c r="K3" s="116" t="s">
        <v>246</v>
      </c>
      <c r="L3" s="117">
        <v>60.358056265984651</v>
      </c>
      <c r="M3" s="117"/>
    </row>
    <row r="4" spans="1:13" x14ac:dyDescent="0.2">
      <c r="J4" s="116"/>
      <c r="K4" s="116" t="s">
        <v>247</v>
      </c>
      <c r="L4" s="117">
        <v>4.3478260869565215</v>
      </c>
      <c r="M4" s="117"/>
    </row>
    <row r="5" spans="1:13" x14ac:dyDescent="0.2">
      <c r="J5" s="116"/>
      <c r="K5" s="116" t="s">
        <v>248</v>
      </c>
      <c r="L5" s="117">
        <v>8.695652173913043</v>
      </c>
      <c r="M5" s="117"/>
    </row>
    <row r="6" spans="1:13" x14ac:dyDescent="0.2">
      <c r="J6" s="116"/>
    </row>
    <row r="7" spans="1:13" x14ac:dyDescent="0.2">
      <c r="J7" s="116"/>
    </row>
    <row r="8" spans="1:13" x14ac:dyDescent="0.2">
      <c r="J8" s="116"/>
      <c r="K8" s="116" t="s">
        <v>249</v>
      </c>
    </row>
    <row r="13" spans="1:13" x14ac:dyDescent="0.2">
      <c r="I13" s="116"/>
    </row>
    <row r="14" spans="1:13" x14ac:dyDescent="0.2">
      <c r="I14" s="116"/>
      <c r="K14" s="99"/>
    </row>
    <row r="15" spans="1:13" x14ac:dyDescent="0.2">
      <c r="I15" s="116"/>
      <c r="K15" s="99"/>
    </row>
    <row r="16" spans="1:13" x14ac:dyDescent="0.2">
      <c r="I16" s="116"/>
    </row>
    <row r="17" spans="9:9" x14ac:dyDescent="0.2">
      <c r="I17" s="116"/>
    </row>
    <row r="18" spans="9:9" x14ac:dyDescent="0.2">
      <c r="I18" s="116"/>
    </row>
    <row r="19" spans="9:9" x14ac:dyDescent="0.2">
      <c r="I19" s="116"/>
    </row>
    <row r="20" spans="9:9" x14ac:dyDescent="0.2">
      <c r="I20" s="116"/>
    </row>
    <row r="21" spans="9:9" x14ac:dyDescent="0.2">
      <c r="I21" s="116"/>
    </row>
    <row r="22" spans="9:9" x14ac:dyDescent="0.2">
      <c r="I22" s="116"/>
    </row>
    <row r="23" spans="9:9" x14ac:dyDescent="0.2">
      <c r="I23" s="116"/>
    </row>
    <row r="24" spans="9:9" x14ac:dyDescent="0.2">
      <c r="I24" s="116"/>
    </row>
    <row r="25" spans="9:9" x14ac:dyDescent="0.2">
      <c r="I25" s="116"/>
    </row>
    <row r="26" spans="9:9" x14ac:dyDescent="0.2">
      <c r="I26" s="116"/>
    </row>
  </sheetData>
  <sheetProtection algorithmName="SHA-512" hashValue="iSsvQADlgFZ6QPbYgFNvUq3RP3GdRRDZF98RVUm4j4Sbq7CPf7bQiq5NvlWSeDgZ+C8kGDp45fxS25HmyXHabA==" saltValue="ogyiSLBDJkzTXH26S4DUW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rgb="FF008000"/>
  </sheetPr>
  <dimension ref="A1:N26"/>
  <sheetViews>
    <sheetView zoomScale="80" zoomScaleNormal="80" workbookViewId="0">
      <selection activeCell="G47" sqref="G47"/>
    </sheetView>
  </sheetViews>
  <sheetFormatPr baseColWidth="10" defaultColWidth="11.5703125" defaultRowHeight="14.25" x14ac:dyDescent="0.2"/>
  <cols>
    <col min="1" max="6" width="11.5703125" style="113"/>
    <col min="7" max="7" width="39.5703125" style="113" customWidth="1"/>
    <col min="8" max="9" width="11.5703125" style="113"/>
    <col min="10" max="10" width="11.5703125" style="113" customWidth="1"/>
    <col min="11" max="11" width="53" style="116" hidden="1" customWidth="1"/>
    <col min="12" max="12" width="13.5703125" style="116" hidden="1" customWidth="1"/>
    <col min="13" max="13" width="11.5703125" style="116" hidden="1" customWidth="1"/>
    <col min="14" max="14" width="11.5703125" style="116"/>
    <col min="15" max="16384" width="11.5703125" style="113"/>
  </cols>
  <sheetData>
    <row r="1" spans="1:13" ht="40.9" customHeight="1" x14ac:dyDescent="0.2">
      <c r="A1" s="234" t="s">
        <v>250</v>
      </c>
      <c r="B1" s="234"/>
      <c r="C1" s="234"/>
      <c r="D1" s="234"/>
      <c r="E1" s="234"/>
      <c r="F1" s="234"/>
      <c r="G1" s="234"/>
      <c r="J1" s="116"/>
      <c r="K1" s="116" t="s">
        <v>251</v>
      </c>
      <c r="L1" s="117">
        <v>20</v>
      </c>
      <c r="M1" s="117"/>
    </row>
    <row r="2" spans="1:13" ht="14.45" customHeight="1" x14ac:dyDescent="0.2">
      <c r="G2" s="39" t="s">
        <v>12</v>
      </c>
      <c r="J2" s="116"/>
      <c r="K2" s="116" t="s">
        <v>252</v>
      </c>
      <c r="L2" s="117">
        <v>33.103448275862071</v>
      </c>
      <c r="M2" s="117"/>
    </row>
    <row r="3" spans="1:13" x14ac:dyDescent="0.2">
      <c r="A3" s="114"/>
      <c r="B3" s="114"/>
      <c r="C3" s="114"/>
      <c r="D3" s="114"/>
      <c r="E3" s="114"/>
      <c r="F3" s="114"/>
      <c r="G3" s="114"/>
      <c r="J3" s="116"/>
      <c r="K3" s="116" t="s">
        <v>253</v>
      </c>
      <c r="L3" s="117">
        <v>28.27586206896552</v>
      </c>
      <c r="M3" s="117"/>
    </row>
    <row r="4" spans="1:13" x14ac:dyDescent="0.2">
      <c r="J4" s="116"/>
      <c r="K4" s="116" t="s">
        <v>254</v>
      </c>
      <c r="L4" s="117">
        <v>18.620689655172416</v>
      </c>
      <c r="M4" s="117"/>
    </row>
    <row r="5" spans="1:13" x14ac:dyDescent="0.2">
      <c r="J5" s="116"/>
    </row>
    <row r="6" spans="1:13" x14ac:dyDescent="0.2">
      <c r="J6" s="116"/>
    </row>
    <row r="7" spans="1:13" x14ac:dyDescent="0.2">
      <c r="J7" s="116"/>
    </row>
    <row r="8" spans="1:13" x14ac:dyDescent="0.2">
      <c r="J8" s="116"/>
      <c r="K8" s="116" t="s">
        <v>255</v>
      </c>
    </row>
    <row r="12" spans="1:13" x14ac:dyDescent="0.2">
      <c r="K12" s="99"/>
    </row>
    <row r="13" spans="1:13" x14ac:dyDescent="0.2">
      <c r="I13" s="116"/>
      <c r="K13" s="99"/>
    </row>
    <row r="14" spans="1:13" x14ac:dyDescent="0.2">
      <c r="I14" s="116"/>
      <c r="K14" s="99"/>
    </row>
    <row r="15" spans="1:13" x14ac:dyDescent="0.2">
      <c r="I15" s="116"/>
      <c r="K15" s="99"/>
    </row>
    <row r="16" spans="1:13" x14ac:dyDescent="0.2">
      <c r="I16" s="116"/>
      <c r="K16" s="202"/>
    </row>
    <row r="17" spans="9:11" x14ac:dyDescent="0.2">
      <c r="I17" s="116"/>
      <c r="K17" s="203"/>
    </row>
    <row r="18" spans="9:11" x14ac:dyDescent="0.2">
      <c r="I18" s="116"/>
    </row>
    <row r="19" spans="9:11" x14ac:dyDescent="0.2">
      <c r="I19" s="116"/>
    </row>
    <row r="20" spans="9:11" x14ac:dyDescent="0.2">
      <c r="I20" s="116"/>
    </row>
    <row r="21" spans="9:11" x14ac:dyDescent="0.2">
      <c r="I21" s="116"/>
    </row>
    <row r="22" spans="9:11" x14ac:dyDescent="0.2">
      <c r="I22" s="116"/>
    </row>
    <row r="23" spans="9:11" x14ac:dyDescent="0.2">
      <c r="I23" s="116"/>
    </row>
    <row r="24" spans="9:11" x14ac:dyDescent="0.2">
      <c r="I24" s="116"/>
    </row>
    <row r="25" spans="9:11" x14ac:dyDescent="0.2">
      <c r="I25" s="116"/>
    </row>
    <row r="26" spans="9:11" x14ac:dyDescent="0.2">
      <c r="I26" s="116"/>
    </row>
  </sheetData>
  <sheetProtection algorithmName="SHA-512" hashValue="GtWZlKcewngsv8c6t5yAJPTe92Sw30jcFb+PrpJ9IuGgfofh2zfHa2IWqDI72pCeYByFH7+Wvh5Fcqt9Ej2kCw==" saltValue="3o0wI0QrIDkpMIQWM2+1Lw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008000"/>
  </sheetPr>
  <dimension ref="A1:N26"/>
  <sheetViews>
    <sheetView zoomScale="80" zoomScaleNormal="80" workbookViewId="0">
      <selection activeCell="H47" sqref="H47"/>
    </sheetView>
  </sheetViews>
  <sheetFormatPr baseColWidth="10" defaultColWidth="11.5703125" defaultRowHeight="14.25" x14ac:dyDescent="0.2"/>
  <cols>
    <col min="1" max="6" width="11.5703125" style="113"/>
    <col min="7" max="7" width="39.5703125" style="113" customWidth="1"/>
    <col min="8" max="9" width="11.5703125" style="113"/>
    <col min="10" max="10" width="11.5703125" style="113" customWidth="1"/>
    <col min="11" max="11" width="53" style="116" hidden="1" customWidth="1"/>
    <col min="12" max="12" width="13.5703125" style="116" hidden="1" customWidth="1"/>
    <col min="13" max="13" width="11.5703125" style="116" hidden="1" customWidth="1"/>
    <col min="14" max="14" width="11.5703125" style="116"/>
    <col min="15" max="16384" width="11.5703125" style="113"/>
  </cols>
  <sheetData>
    <row r="1" spans="1:13" ht="40.9" customHeight="1" x14ac:dyDescent="0.2">
      <c r="A1" s="234" t="s">
        <v>256</v>
      </c>
      <c r="B1" s="234"/>
      <c r="C1" s="234"/>
      <c r="D1" s="234"/>
      <c r="E1" s="234"/>
      <c r="F1" s="234"/>
      <c r="G1" s="234"/>
      <c r="J1" s="116"/>
      <c r="K1" s="116" t="s">
        <v>257</v>
      </c>
      <c r="L1" s="117">
        <v>3.1674208144796379</v>
      </c>
      <c r="M1" s="117"/>
    </row>
    <row r="2" spans="1:13" ht="14.45" customHeight="1" x14ac:dyDescent="0.2">
      <c r="G2" s="39" t="s">
        <v>12</v>
      </c>
      <c r="J2" s="116"/>
      <c r="K2" s="116" t="s">
        <v>258</v>
      </c>
      <c r="L2" s="117">
        <v>43.438914027149323</v>
      </c>
      <c r="M2" s="117"/>
    </row>
    <row r="3" spans="1:13" x14ac:dyDescent="0.2">
      <c r="A3" s="114"/>
      <c r="B3" s="114"/>
      <c r="C3" s="114"/>
      <c r="D3" s="114"/>
      <c r="E3" s="114"/>
      <c r="F3" s="114"/>
      <c r="G3" s="114"/>
      <c r="J3" s="116"/>
      <c r="K3" s="116" t="s">
        <v>259</v>
      </c>
      <c r="L3" s="117">
        <v>28.959276018099551</v>
      </c>
      <c r="M3" s="117"/>
    </row>
    <row r="4" spans="1:13" x14ac:dyDescent="0.2">
      <c r="J4" s="116"/>
      <c r="K4" s="116" t="s">
        <v>260</v>
      </c>
      <c r="L4" s="117">
        <v>24.434389140271492</v>
      </c>
      <c r="M4" s="117"/>
    </row>
    <row r="5" spans="1:13" x14ac:dyDescent="0.2">
      <c r="J5" s="116"/>
    </row>
    <row r="6" spans="1:13" x14ac:dyDescent="0.2">
      <c r="J6" s="116"/>
    </row>
    <row r="7" spans="1:13" x14ac:dyDescent="0.2">
      <c r="J7" s="116"/>
      <c r="K7" s="116" t="s">
        <v>261</v>
      </c>
    </row>
    <row r="8" spans="1:13" x14ac:dyDescent="0.2">
      <c r="J8" s="116"/>
    </row>
    <row r="10" spans="1:13" x14ac:dyDescent="0.2">
      <c r="K10" s="99"/>
    </row>
    <row r="11" spans="1:13" x14ac:dyDescent="0.2">
      <c r="K11" s="99"/>
    </row>
    <row r="12" spans="1:13" x14ac:dyDescent="0.2">
      <c r="K12" s="99"/>
    </row>
    <row r="13" spans="1:13" x14ac:dyDescent="0.2">
      <c r="I13" s="116"/>
      <c r="K13" s="99"/>
    </row>
    <row r="14" spans="1:13" x14ac:dyDescent="0.2">
      <c r="I14" s="116"/>
    </row>
    <row r="15" spans="1:13" x14ac:dyDescent="0.2">
      <c r="I15" s="116"/>
    </row>
    <row r="16" spans="1:13" x14ac:dyDescent="0.2">
      <c r="I16" s="116"/>
    </row>
    <row r="17" spans="9:9" x14ac:dyDescent="0.2">
      <c r="I17" s="116"/>
    </row>
    <row r="18" spans="9:9" x14ac:dyDescent="0.2">
      <c r="I18" s="116"/>
    </row>
    <row r="19" spans="9:9" x14ac:dyDescent="0.2">
      <c r="I19" s="116"/>
    </row>
    <row r="20" spans="9:9" x14ac:dyDescent="0.2">
      <c r="I20" s="116"/>
    </row>
    <row r="21" spans="9:9" x14ac:dyDescent="0.2">
      <c r="I21" s="116"/>
    </row>
    <row r="22" spans="9:9" x14ac:dyDescent="0.2">
      <c r="I22" s="116"/>
    </row>
    <row r="23" spans="9:9" x14ac:dyDescent="0.2">
      <c r="I23" s="116"/>
    </row>
    <row r="24" spans="9:9" x14ac:dyDescent="0.2">
      <c r="I24" s="116"/>
    </row>
    <row r="25" spans="9:9" x14ac:dyDescent="0.2">
      <c r="I25" s="116"/>
    </row>
    <row r="26" spans="9:9" x14ac:dyDescent="0.2">
      <c r="I26" s="116"/>
    </row>
  </sheetData>
  <sheetProtection algorithmName="SHA-512" hashValue="TWqiq6Dze8fpRcIhFugpJD03vBR0X7N2BLkztodvdwJNU5o4UQVGLXarOjATeD4rqNJJ9bHfM+V7WzxF50b48g==" saltValue="g4+mzELOE0k3jwcB66816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008000"/>
  </sheetPr>
  <dimension ref="A1:N26"/>
  <sheetViews>
    <sheetView zoomScale="80" zoomScaleNormal="80" workbookViewId="0">
      <selection activeCell="H49" sqref="H49"/>
    </sheetView>
  </sheetViews>
  <sheetFormatPr baseColWidth="10" defaultColWidth="11.5703125" defaultRowHeight="14.25" x14ac:dyDescent="0.2"/>
  <cols>
    <col min="1" max="6" width="11.5703125" style="113"/>
    <col min="7" max="7" width="39.5703125" style="113" customWidth="1"/>
    <col min="8" max="9" width="11.5703125" style="113"/>
    <col min="10" max="10" width="11.5703125" style="113" customWidth="1"/>
    <col min="11" max="11" width="53" style="116" hidden="1" customWidth="1"/>
    <col min="12" max="12" width="13.5703125" style="116" hidden="1" customWidth="1"/>
    <col min="13" max="13" width="11.5703125" style="116" hidden="1" customWidth="1"/>
    <col min="14" max="14" width="11.5703125" style="116"/>
    <col min="15" max="16384" width="11.5703125" style="113"/>
  </cols>
  <sheetData>
    <row r="1" spans="1:13" ht="40.9" customHeight="1" x14ac:dyDescent="0.2">
      <c r="A1" s="234" t="s">
        <v>262</v>
      </c>
      <c r="B1" s="234"/>
      <c r="C1" s="234"/>
      <c r="D1" s="234"/>
      <c r="E1" s="234"/>
      <c r="F1" s="234"/>
      <c r="G1" s="234"/>
      <c r="J1" s="116"/>
      <c r="K1" s="116" t="s">
        <v>263</v>
      </c>
      <c r="L1" s="117">
        <v>15.897435897435896</v>
      </c>
      <c r="M1" s="117"/>
    </row>
    <row r="2" spans="1:13" ht="14.45" customHeight="1" x14ac:dyDescent="0.2">
      <c r="G2" s="39" t="s">
        <v>12</v>
      </c>
      <c r="J2" s="116"/>
      <c r="K2" s="116" t="s">
        <v>264</v>
      </c>
      <c r="L2" s="117">
        <v>49.743589743589745</v>
      </c>
      <c r="M2" s="117"/>
    </row>
    <row r="3" spans="1:13" x14ac:dyDescent="0.2">
      <c r="A3" s="114"/>
      <c r="B3" s="114"/>
      <c r="C3" s="114"/>
      <c r="D3" s="114"/>
      <c r="E3" s="114"/>
      <c r="F3" s="114"/>
      <c r="G3" s="114"/>
      <c r="J3" s="116"/>
      <c r="K3" s="116" t="s">
        <v>265</v>
      </c>
      <c r="L3" s="117">
        <v>1.0256410256410255</v>
      </c>
      <c r="M3" s="117"/>
    </row>
    <row r="4" spans="1:13" x14ac:dyDescent="0.2">
      <c r="J4" s="116"/>
      <c r="K4" s="116" t="s">
        <v>266</v>
      </c>
      <c r="L4" s="117">
        <v>16.923076923076923</v>
      </c>
      <c r="M4" s="117"/>
    </row>
    <row r="5" spans="1:13" x14ac:dyDescent="0.2">
      <c r="J5" s="116"/>
      <c r="K5" s="116" t="s">
        <v>267</v>
      </c>
      <c r="L5" s="117">
        <v>16.410256410256409</v>
      </c>
      <c r="M5" s="117"/>
    </row>
    <row r="6" spans="1:13" x14ac:dyDescent="0.2">
      <c r="J6" s="116"/>
    </row>
    <row r="7" spans="1:13" x14ac:dyDescent="0.2">
      <c r="J7" s="116"/>
    </row>
    <row r="8" spans="1:13" x14ac:dyDescent="0.2">
      <c r="J8" s="116"/>
      <c r="K8" s="116" t="s">
        <v>268</v>
      </c>
    </row>
    <row r="13" spans="1:13" x14ac:dyDescent="0.2">
      <c r="I13" s="116"/>
    </row>
    <row r="14" spans="1:13" x14ac:dyDescent="0.2">
      <c r="I14" s="116"/>
    </row>
    <row r="15" spans="1:13" x14ac:dyDescent="0.2">
      <c r="I15" s="116"/>
    </row>
    <row r="16" spans="1:13" x14ac:dyDescent="0.2">
      <c r="I16" s="116"/>
    </row>
    <row r="17" spans="9:9" x14ac:dyDescent="0.2">
      <c r="I17" s="116"/>
    </row>
    <row r="18" spans="9:9" x14ac:dyDescent="0.2">
      <c r="I18" s="116"/>
    </row>
    <row r="19" spans="9:9" x14ac:dyDescent="0.2">
      <c r="I19" s="116"/>
    </row>
    <row r="20" spans="9:9" x14ac:dyDescent="0.2">
      <c r="I20" s="116"/>
    </row>
    <row r="21" spans="9:9" x14ac:dyDescent="0.2">
      <c r="I21" s="116"/>
    </row>
    <row r="22" spans="9:9" x14ac:dyDescent="0.2">
      <c r="I22" s="116"/>
    </row>
    <row r="23" spans="9:9" x14ac:dyDescent="0.2">
      <c r="I23" s="116"/>
    </row>
    <row r="24" spans="9:9" x14ac:dyDescent="0.2">
      <c r="I24" s="116"/>
    </row>
    <row r="25" spans="9:9" x14ac:dyDescent="0.2">
      <c r="I25" s="116"/>
    </row>
    <row r="26" spans="9:9" x14ac:dyDescent="0.2">
      <c r="I26" s="116"/>
    </row>
  </sheetData>
  <sheetProtection algorithmName="SHA-512" hashValue="Ugqr+DWNyjMzZkmi1+T/2BdMY60V/rBbpP/PV+QnuAjjpqWqjsgHTqUw6fv2nwJM830WlzBjjG9wm3xfa2gLIw==" saltValue="kbH2rwe4iqq8nCLD5+GNs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>
    <tabColor rgb="FF008000"/>
  </sheetPr>
  <dimension ref="A1:N26"/>
  <sheetViews>
    <sheetView zoomScale="80" zoomScaleNormal="80" workbookViewId="0">
      <selection activeCell="E44" sqref="E44"/>
    </sheetView>
  </sheetViews>
  <sheetFormatPr baseColWidth="10" defaultColWidth="11.5703125" defaultRowHeight="14.25" x14ac:dyDescent="0.2"/>
  <cols>
    <col min="1" max="6" width="11.5703125" style="113"/>
    <col min="7" max="7" width="39.5703125" style="113" customWidth="1"/>
    <col min="8" max="9" width="11.5703125" style="113"/>
    <col min="10" max="10" width="11.5703125" style="113" customWidth="1"/>
    <col min="11" max="11" width="53" style="116" hidden="1" customWidth="1"/>
    <col min="12" max="12" width="13.5703125" style="116" hidden="1" customWidth="1"/>
    <col min="13" max="13" width="11.5703125" style="116" hidden="1" customWidth="1"/>
    <col min="14" max="14" width="0" style="116" hidden="1" customWidth="1"/>
    <col min="15" max="16384" width="11.5703125" style="113"/>
  </cols>
  <sheetData>
    <row r="1" spans="1:13" ht="40.9" customHeight="1" x14ac:dyDescent="0.2">
      <c r="A1" s="234" t="s">
        <v>269</v>
      </c>
      <c r="B1" s="234"/>
      <c r="C1" s="234"/>
      <c r="D1" s="234"/>
      <c r="E1" s="234"/>
      <c r="F1" s="234"/>
      <c r="G1" s="234"/>
      <c r="J1" s="116"/>
      <c r="K1" s="116" t="s">
        <v>270</v>
      </c>
      <c r="L1" s="117">
        <v>2.1126760563380281E-2</v>
      </c>
      <c r="M1" s="117"/>
    </row>
    <row r="2" spans="1:13" ht="14.45" customHeight="1" x14ac:dyDescent="0.2">
      <c r="G2" s="39" t="s">
        <v>12</v>
      </c>
      <c r="J2" s="116"/>
      <c r="K2" s="116" t="s">
        <v>271</v>
      </c>
      <c r="L2" s="117">
        <v>0.93661971830985913</v>
      </c>
      <c r="M2" s="117"/>
    </row>
    <row r="3" spans="1:13" x14ac:dyDescent="0.2">
      <c r="A3" s="114"/>
      <c r="B3" s="114"/>
      <c r="C3" s="114"/>
      <c r="D3" s="114"/>
      <c r="E3" s="114"/>
      <c r="F3" s="114"/>
      <c r="G3" s="114"/>
      <c r="J3" s="116"/>
      <c r="K3" s="116" t="s">
        <v>272</v>
      </c>
      <c r="L3" s="117">
        <v>7.0422535211267607E-3</v>
      </c>
      <c r="M3" s="117"/>
    </row>
    <row r="4" spans="1:13" x14ac:dyDescent="0.2">
      <c r="J4" s="116"/>
      <c r="K4" s="116" t="s">
        <v>273</v>
      </c>
      <c r="L4" s="117">
        <v>3.5211267605633804E-2</v>
      </c>
      <c r="M4" s="117"/>
    </row>
    <row r="5" spans="1:13" x14ac:dyDescent="0.2">
      <c r="J5" s="116"/>
    </row>
    <row r="6" spans="1:13" x14ac:dyDescent="0.2">
      <c r="J6" s="116"/>
    </row>
    <row r="7" spans="1:13" x14ac:dyDescent="0.2">
      <c r="J7" s="116"/>
      <c r="K7" s="116" t="s">
        <v>274</v>
      </c>
    </row>
    <row r="8" spans="1:13" x14ac:dyDescent="0.2">
      <c r="J8" s="116"/>
    </row>
    <row r="13" spans="1:13" x14ac:dyDescent="0.2">
      <c r="I13" s="116"/>
    </row>
    <row r="14" spans="1:13" x14ac:dyDescent="0.2">
      <c r="I14" s="116"/>
    </row>
    <row r="15" spans="1:13" x14ac:dyDescent="0.2">
      <c r="I15" s="116"/>
    </row>
    <row r="16" spans="1:13" x14ac:dyDescent="0.2">
      <c r="I16" s="116"/>
    </row>
    <row r="17" spans="9:9" x14ac:dyDescent="0.2">
      <c r="I17" s="116"/>
    </row>
    <row r="18" spans="9:9" x14ac:dyDescent="0.2">
      <c r="I18" s="116"/>
    </row>
    <row r="19" spans="9:9" x14ac:dyDescent="0.2">
      <c r="I19" s="116"/>
    </row>
    <row r="20" spans="9:9" x14ac:dyDescent="0.2">
      <c r="I20" s="116"/>
    </row>
    <row r="21" spans="9:9" x14ac:dyDescent="0.2">
      <c r="I21" s="116"/>
    </row>
    <row r="22" spans="9:9" x14ac:dyDescent="0.2">
      <c r="I22" s="116"/>
    </row>
    <row r="23" spans="9:9" x14ac:dyDescent="0.2">
      <c r="I23" s="116"/>
    </row>
    <row r="24" spans="9:9" x14ac:dyDescent="0.2">
      <c r="I24" s="116"/>
    </row>
    <row r="25" spans="9:9" x14ac:dyDescent="0.2">
      <c r="I25" s="116"/>
    </row>
    <row r="26" spans="9:9" x14ac:dyDescent="0.2">
      <c r="I26" s="116"/>
    </row>
  </sheetData>
  <sheetProtection algorithmName="SHA-512" hashValue="SomaJ9uNNvj5A0sSAqr7RKqveShLHqoxwC5qhr8S38qoDz6JXc1gOqIruuZ4n0meBji9to0H0Zelu04MSlZuZA==" saltValue="4dAKMmxzjLA9S8yqKQGId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zoomScaleNormal="100" workbookViewId="0">
      <selection activeCell="C30" sqref="C30"/>
    </sheetView>
  </sheetViews>
  <sheetFormatPr baseColWidth="10" defaultColWidth="11.5703125" defaultRowHeight="12.75" x14ac:dyDescent="0.2"/>
  <cols>
    <col min="1" max="1" width="35.42578125" style="42" customWidth="1"/>
    <col min="2" max="7" width="8.7109375" style="42" customWidth="1"/>
    <col min="8" max="8" width="12.85546875" style="42" customWidth="1"/>
    <col min="9" max="14" width="11.5703125" style="41"/>
    <col min="15" max="16384" width="11.5703125" style="42"/>
  </cols>
  <sheetData>
    <row r="1" spans="1:14" ht="18" customHeight="1" x14ac:dyDescent="0.2">
      <c r="A1" s="37" t="s">
        <v>124</v>
      </c>
      <c r="B1" s="103"/>
      <c r="C1" s="103"/>
      <c r="D1" s="103"/>
      <c r="E1" s="103"/>
      <c r="F1" s="103"/>
      <c r="G1" s="103"/>
      <c r="H1" s="104"/>
    </row>
    <row r="2" spans="1:14" ht="19.899999999999999" customHeight="1" x14ac:dyDescent="0.2">
      <c r="B2" s="96"/>
      <c r="C2" s="96"/>
      <c r="D2" s="96"/>
      <c r="E2" s="96"/>
      <c r="F2" s="96"/>
      <c r="G2" s="96"/>
      <c r="H2" s="82" t="s">
        <v>12</v>
      </c>
    </row>
    <row r="3" spans="1:14" s="46" customFormat="1" ht="54" customHeight="1" x14ac:dyDescent="0.2">
      <c r="A3" s="118" t="s">
        <v>225</v>
      </c>
      <c r="B3" s="107" t="s">
        <v>16</v>
      </c>
      <c r="C3" s="107" t="s">
        <v>17</v>
      </c>
      <c r="D3" s="107" t="s">
        <v>18</v>
      </c>
      <c r="E3" s="107" t="s">
        <v>19</v>
      </c>
      <c r="F3" s="107" t="s">
        <v>20</v>
      </c>
      <c r="G3" s="107" t="s">
        <v>21</v>
      </c>
      <c r="H3" s="94" t="s">
        <v>231</v>
      </c>
      <c r="I3" s="45"/>
      <c r="J3" s="45"/>
      <c r="K3" s="45"/>
      <c r="L3" s="45"/>
      <c r="M3" s="45"/>
      <c r="N3" s="45"/>
    </row>
    <row r="4" spans="1:14" ht="18" customHeight="1" x14ac:dyDescent="0.2">
      <c r="A4" s="68" t="s">
        <v>125</v>
      </c>
      <c r="B4" s="70">
        <v>11.607142857142858</v>
      </c>
      <c r="C4" s="70">
        <v>39.285714285714285</v>
      </c>
      <c r="D4" s="70">
        <v>12.5</v>
      </c>
      <c r="E4" s="70">
        <v>10.714285714285714</v>
      </c>
      <c r="F4" s="70">
        <v>11.607142857142858</v>
      </c>
      <c r="G4" s="70">
        <v>7.1428571428571423</v>
      </c>
      <c r="H4" s="105">
        <v>7.1428571428571423</v>
      </c>
    </row>
    <row r="5" spans="1:14" ht="18" customHeight="1" x14ac:dyDescent="0.2">
      <c r="A5" s="68" t="s">
        <v>126</v>
      </c>
      <c r="B5" s="72">
        <v>25</v>
      </c>
      <c r="C5" s="72">
        <v>18.75</v>
      </c>
      <c r="D5" s="72">
        <v>0</v>
      </c>
      <c r="E5" s="72">
        <v>6.25</v>
      </c>
      <c r="F5" s="72">
        <v>0</v>
      </c>
      <c r="G5" s="72">
        <v>6.25</v>
      </c>
      <c r="H5" s="106">
        <v>43.75</v>
      </c>
    </row>
    <row r="6" spans="1:14" ht="18" customHeight="1" x14ac:dyDescent="0.2">
      <c r="A6" s="68" t="s">
        <v>4</v>
      </c>
      <c r="B6" s="72">
        <v>11.475409836065573</v>
      </c>
      <c r="C6" s="72">
        <v>40.983606557377051</v>
      </c>
      <c r="D6" s="72">
        <v>3.278688524590164</v>
      </c>
      <c r="E6" s="72">
        <v>18.032786885245901</v>
      </c>
      <c r="F6" s="72">
        <v>3.278688524590164</v>
      </c>
      <c r="G6" s="72">
        <v>9.8360655737704921</v>
      </c>
      <c r="H6" s="106">
        <v>13.114754098360656</v>
      </c>
    </row>
    <row r="7" spans="1:14" ht="18" customHeight="1" x14ac:dyDescent="0.2">
      <c r="A7" s="68" t="s">
        <v>5</v>
      </c>
      <c r="B7" s="72">
        <v>8.1081081081081088</v>
      </c>
      <c r="C7" s="72">
        <v>22.972972972972975</v>
      </c>
      <c r="D7" s="72">
        <v>4.0540540540540544</v>
      </c>
      <c r="E7" s="72">
        <v>10.810810810810811</v>
      </c>
      <c r="F7" s="72">
        <v>9.4594594594594597</v>
      </c>
      <c r="G7" s="72">
        <v>0</v>
      </c>
      <c r="H7" s="106">
        <v>44.594594594594597</v>
      </c>
    </row>
    <row r="8" spans="1:14" ht="18" customHeight="1" x14ac:dyDescent="0.2">
      <c r="A8" s="68" t="s">
        <v>6</v>
      </c>
      <c r="B8" s="72">
        <v>11.956521739130435</v>
      </c>
      <c r="C8" s="72">
        <v>35.869565217391305</v>
      </c>
      <c r="D8" s="72">
        <v>5.4347826086956523</v>
      </c>
      <c r="E8" s="72">
        <v>14.130434782608695</v>
      </c>
      <c r="F8" s="72">
        <v>3.2608695652173911</v>
      </c>
      <c r="G8" s="72">
        <v>5.9782608695652177</v>
      </c>
      <c r="H8" s="106">
        <v>23.369565217391305</v>
      </c>
    </row>
    <row r="9" spans="1:14" ht="18" customHeight="1" x14ac:dyDescent="0.2">
      <c r="A9" s="68" t="s">
        <v>2</v>
      </c>
      <c r="B9" s="72">
        <v>17.647058823529413</v>
      </c>
      <c r="C9" s="72">
        <v>35.294117647058826</v>
      </c>
      <c r="D9" s="72">
        <v>5.8823529411764701</v>
      </c>
      <c r="E9" s="72">
        <v>17.647058823529413</v>
      </c>
      <c r="F9" s="72">
        <v>5.8823529411764701</v>
      </c>
      <c r="G9" s="72">
        <v>0</v>
      </c>
      <c r="H9" s="106">
        <v>17.647058823529413</v>
      </c>
    </row>
    <row r="10" spans="1:14" ht="18" customHeight="1" x14ac:dyDescent="0.2">
      <c r="A10" s="68" t="s">
        <v>7</v>
      </c>
      <c r="B10" s="72">
        <v>16.783216783216783</v>
      </c>
      <c r="C10" s="72">
        <v>15.151515151515152</v>
      </c>
      <c r="D10" s="72">
        <v>8.8578088578088572</v>
      </c>
      <c r="E10" s="72">
        <v>8.3916083916083917</v>
      </c>
      <c r="F10" s="72">
        <v>12.820512820512819</v>
      </c>
      <c r="G10" s="72">
        <v>9.79020979020979</v>
      </c>
      <c r="H10" s="106">
        <v>28.205128205128204</v>
      </c>
    </row>
    <row r="11" spans="1:14" ht="18" customHeight="1" x14ac:dyDescent="0.2">
      <c r="A11" s="68" t="s">
        <v>8</v>
      </c>
      <c r="B11" s="72">
        <v>27.258320126782888</v>
      </c>
      <c r="C11" s="72">
        <v>6.1806656101426309</v>
      </c>
      <c r="D11" s="72">
        <v>16.798732171156892</v>
      </c>
      <c r="E11" s="72">
        <v>12.995245641838352</v>
      </c>
      <c r="F11" s="72">
        <v>14.421553090332806</v>
      </c>
      <c r="G11" s="72">
        <v>10.776545166402537</v>
      </c>
      <c r="H11" s="106">
        <v>11.568938193343898</v>
      </c>
    </row>
    <row r="12" spans="1:14" ht="18" customHeight="1" x14ac:dyDescent="0.2">
      <c r="A12" s="68" t="s">
        <v>22</v>
      </c>
      <c r="B12" s="72">
        <v>36.111111111111107</v>
      </c>
      <c r="C12" s="72">
        <v>8.3333333333333321</v>
      </c>
      <c r="D12" s="72">
        <v>16.666666666666664</v>
      </c>
      <c r="E12" s="72">
        <v>0</v>
      </c>
      <c r="F12" s="72">
        <v>8.3333333333333321</v>
      </c>
      <c r="G12" s="72">
        <v>8.3333333333333321</v>
      </c>
      <c r="H12" s="106">
        <v>22.222222222222221</v>
      </c>
    </row>
    <row r="13" spans="1:14" ht="18" customHeight="1" x14ac:dyDescent="0.2">
      <c r="A13" s="68" t="s">
        <v>9</v>
      </c>
      <c r="B13" s="72">
        <v>14.23076923076923</v>
      </c>
      <c r="C13" s="72">
        <v>10.384615384615385</v>
      </c>
      <c r="D13" s="72">
        <v>3.6538461538461542</v>
      </c>
      <c r="E13" s="72">
        <v>3.0769230769230771</v>
      </c>
      <c r="F13" s="72">
        <v>7.115384615384615</v>
      </c>
      <c r="G13" s="72">
        <v>1.3461538461538463</v>
      </c>
      <c r="H13" s="106">
        <v>60.192307692307686</v>
      </c>
    </row>
    <row r="14" spans="1:14" ht="18" customHeight="1" x14ac:dyDescent="0.2">
      <c r="A14" s="68" t="s">
        <v>10</v>
      </c>
      <c r="B14" s="72">
        <v>9.433962264150944</v>
      </c>
      <c r="C14" s="72">
        <v>0</v>
      </c>
      <c r="D14" s="72">
        <v>86.79245283018868</v>
      </c>
      <c r="E14" s="72">
        <v>0</v>
      </c>
      <c r="F14" s="72">
        <v>0</v>
      </c>
      <c r="G14" s="72">
        <v>0</v>
      </c>
      <c r="H14" s="106">
        <v>3.7735849056603774</v>
      </c>
    </row>
    <row r="15" spans="1:14" s="48" customFormat="1" ht="18" customHeight="1" x14ac:dyDescent="0.2">
      <c r="A15" s="69" t="s">
        <v>11</v>
      </c>
      <c r="B15" s="74">
        <v>18.330989217065166</v>
      </c>
      <c r="C15" s="74">
        <v>15.096108766994842</v>
      </c>
      <c r="D15" s="74">
        <v>11.486169714017816</v>
      </c>
      <c r="E15" s="74">
        <v>9.1420534458509142</v>
      </c>
      <c r="F15" s="74">
        <v>10.079699953117673</v>
      </c>
      <c r="G15" s="74">
        <v>6.8448195030473515</v>
      </c>
      <c r="H15" s="79">
        <v>29.020159399906237</v>
      </c>
      <c r="I15" s="47"/>
      <c r="J15" s="47"/>
      <c r="K15" s="47"/>
      <c r="L15" s="47"/>
      <c r="M15" s="47"/>
      <c r="N15" s="47"/>
    </row>
    <row r="16" spans="1:14" ht="15" customHeight="1" x14ac:dyDescent="0.2"/>
    <row r="17" spans="1:8" s="41" customFormat="1" ht="42" customHeight="1" x14ac:dyDescent="0.2">
      <c r="A17" s="236" t="s">
        <v>210</v>
      </c>
      <c r="B17" s="236"/>
      <c r="C17" s="236"/>
      <c r="D17" s="236"/>
      <c r="E17" s="236"/>
      <c r="F17" s="236"/>
      <c r="G17" s="236"/>
      <c r="H17" s="236"/>
    </row>
    <row r="18" spans="1:8" s="41" customFormat="1" ht="15" customHeight="1" x14ac:dyDescent="0.2"/>
    <row r="19" spans="1:8" s="41" customFormat="1" x14ac:dyDescent="0.2"/>
    <row r="20" spans="1:8" s="41" customFormat="1" x14ac:dyDescent="0.2"/>
    <row r="21" spans="1:8" s="41" customFormat="1" x14ac:dyDescent="0.2"/>
    <row r="22" spans="1:8" s="41" customFormat="1" x14ac:dyDescent="0.2"/>
    <row r="23" spans="1:8" s="41" customFormat="1" x14ac:dyDescent="0.2"/>
  </sheetData>
  <sheetProtection algorithmName="SHA-512" hashValue="VE2p2bdK8/2NdwZ8i3OhY9rx93xwT+Ihn0TtpyDg1r/ze2n8LrZLd3f0YoupATNR8y2PEDqyD3/OnyW9KzEElQ==" saltValue="VQFFVhgTLGOZKoRjNKuuKQ==" spinCount="100000" sheet="1" autoFilter="0"/>
  <mergeCells count="1"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1"/>
  <sheetViews>
    <sheetView zoomScale="90" zoomScaleNormal="90" workbookViewId="0">
      <selection activeCell="D33" sqref="D33"/>
    </sheetView>
  </sheetViews>
  <sheetFormatPr baseColWidth="10" defaultColWidth="11.5703125" defaultRowHeight="12.75" x14ac:dyDescent="0.2"/>
  <cols>
    <col min="1" max="1" width="30.42578125" style="42" customWidth="1"/>
    <col min="2" max="7" width="9.7109375" style="42" customWidth="1"/>
    <col min="8" max="8" width="12.7109375" style="42" customWidth="1"/>
    <col min="9" max="14" width="11.5703125" style="41"/>
    <col min="15" max="16384" width="11.5703125" style="42"/>
  </cols>
  <sheetData>
    <row r="1" spans="1:14" ht="32.25" customHeight="1" x14ac:dyDescent="0.2">
      <c r="A1" s="37" t="s">
        <v>127</v>
      </c>
      <c r="B1" s="40"/>
      <c r="C1" s="40"/>
      <c r="D1" s="40"/>
      <c r="E1" s="40"/>
      <c r="F1" s="40"/>
      <c r="G1" s="40"/>
      <c r="H1" s="40"/>
    </row>
    <row r="2" spans="1:14" ht="19.899999999999999" customHeight="1" x14ac:dyDescent="0.2">
      <c r="A2" s="43"/>
      <c r="B2" s="44"/>
      <c r="C2" s="44"/>
      <c r="D2" s="44"/>
      <c r="E2" s="44"/>
      <c r="F2" s="44"/>
      <c r="G2" s="44"/>
      <c r="H2" s="97" t="s">
        <v>12</v>
      </c>
    </row>
    <row r="3" spans="1:14" s="46" customFormat="1" ht="54" customHeight="1" x14ac:dyDescent="0.2">
      <c r="A3" s="92" t="s">
        <v>211</v>
      </c>
      <c r="B3" s="119" t="s">
        <v>16</v>
      </c>
      <c r="C3" s="119" t="s">
        <v>17</v>
      </c>
      <c r="D3" s="119" t="s">
        <v>18</v>
      </c>
      <c r="E3" s="119" t="s">
        <v>19</v>
      </c>
      <c r="F3" s="119" t="s">
        <v>20</v>
      </c>
      <c r="G3" s="119" t="s">
        <v>21</v>
      </c>
      <c r="H3" s="108" t="s">
        <v>231</v>
      </c>
      <c r="I3" s="45"/>
      <c r="J3" s="45"/>
      <c r="K3" s="45"/>
      <c r="L3" s="45"/>
      <c r="M3" s="45"/>
      <c r="N3" s="45"/>
    </row>
    <row r="4" spans="1:14" ht="15" customHeight="1" x14ac:dyDescent="0.2">
      <c r="A4" s="68" t="s">
        <v>29</v>
      </c>
      <c r="B4" s="70">
        <v>13.357400722021662</v>
      </c>
      <c r="C4" s="70">
        <v>12.63537906137184</v>
      </c>
      <c r="D4" s="70">
        <v>14.440433212996389</v>
      </c>
      <c r="E4" s="70">
        <v>13.357400722021662</v>
      </c>
      <c r="F4" s="70">
        <v>9.3862815884476536</v>
      </c>
      <c r="G4" s="70">
        <v>10.469314079422382</v>
      </c>
      <c r="H4" s="105">
        <v>26.353790613718413</v>
      </c>
    </row>
    <row r="5" spans="1:14" ht="15" customHeight="1" x14ac:dyDescent="0.2">
      <c r="A5" s="68" t="s">
        <v>31</v>
      </c>
      <c r="B5" s="72">
        <v>15.315315315315313</v>
      </c>
      <c r="C5" s="72">
        <v>27.927927927927925</v>
      </c>
      <c r="D5" s="72">
        <v>6.3063063063063058</v>
      </c>
      <c r="E5" s="72">
        <v>4.5045045045045047</v>
      </c>
      <c r="F5" s="72">
        <v>7.2072072072072073</v>
      </c>
      <c r="G5" s="72">
        <v>9.0090090090090094</v>
      </c>
      <c r="H5" s="106">
        <v>29.72972972972973</v>
      </c>
    </row>
    <row r="6" spans="1:14" ht="15" customHeight="1" x14ac:dyDescent="0.2">
      <c r="A6" s="68" t="s">
        <v>38</v>
      </c>
      <c r="B6" s="72">
        <v>21.951219512195124</v>
      </c>
      <c r="C6" s="72">
        <v>12.195121951219512</v>
      </c>
      <c r="D6" s="72">
        <v>2.4390243902439024</v>
      </c>
      <c r="E6" s="72">
        <v>4.8780487804878048</v>
      </c>
      <c r="F6" s="72">
        <v>12.195121951219512</v>
      </c>
      <c r="G6" s="72">
        <v>2.4390243902439024</v>
      </c>
      <c r="H6" s="106">
        <v>43.902439024390247</v>
      </c>
    </row>
    <row r="7" spans="1:14" ht="15" customHeight="1" x14ac:dyDescent="0.2">
      <c r="A7" s="68" t="s">
        <v>92</v>
      </c>
      <c r="B7" s="72">
        <v>7.8651685393258424</v>
      </c>
      <c r="C7" s="72">
        <v>15.730337078651685</v>
      </c>
      <c r="D7" s="72">
        <v>8.9887640449438209</v>
      </c>
      <c r="E7" s="72">
        <v>7.8651685393258424</v>
      </c>
      <c r="F7" s="72">
        <v>19.101123595505616</v>
      </c>
      <c r="G7" s="72">
        <v>7.8651685393258424</v>
      </c>
      <c r="H7" s="106">
        <v>32.584269662921351</v>
      </c>
      <c r="J7" s="154"/>
    </row>
    <row r="8" spans="1:14" ht="15" customHeight="1" x14ac:dyDescent="0.2">
      <c r="A8" s="68" t="s">
        <v>30</v>
      </c>
      <c r="B8" s="72">
        <v>20.238095238095237</v>
      </c>
      <c r="C8" s="72">
        <v>21.428571428571427</v>
      </c>
      <c r="D8" s="72">
        <v>14.285714285714285</v>
      </c>
      <c r="E8" s="72">
        <v>7.1428571428571423</v>
      </c>
      <c r="F8" s="72">
        <v>4.7619047619047619</v>
      </c>
      <c r="G8" s="72">
        <v>7.1428571428571423</v>
      </c>
      <c r="H8" s="106">
        <v>25</v>
      </c>
    </row>
    <row r="9" spans="1:14" ht="15" customHeight="1" x14ac:dyDescent="0.2">
      <c r="A9" s="68" t="s">
        <v>94</v>
      </c>
      <c r="B9" s="72">
        <v>23.076923076923077</v>
      </c>
      <c r="C9" s="72">
        <v>17.307692307692307</v>
      </c>
      <c r="D9" s="72">
        <v>9.6153846153846168</v>
      </c>
      <c r="E9" s="72">
        <v>9.6153846153846168</v>
      </c>
      <c r="F9" s="72">
        <v>7.6923076923076925</v>
      </c>
      <c r="G9" s="72">
        <v>5.7692307692307692</v>
      </c>
      <c r="H9" s="106">
        <v>26.923076923076923</v>
      </c>
    </row>
    <row r="10" spans="1:14" ht="15" customHeight="1" x14ac:dyDescent="0.2">
      <c r="A10" s="68" t="s">
        <v>95</v>
      </c>
      <c r="B10" s="72">
        <v>21.111111111111111</v>
      </c>
      <c r="C10" s="72">
        <v>13.333333333333334</v>
      </c>
      <c r="D10" s="72">
        <v>28.888888888888886</v>
      </c>
      <c r="E10" s="72">
        <v>5.5555555555555554</v>
      </c>
      <c r="F10" s="72">
        <v>8.8888888888888893</v>
      </c>
      <c r="G10" s="72">
        <v>11.111111111111111</v>
      </c>
      <c r="H10" s="106">
        <v>11.111111111111111</v>
      </c>
    </row>
    <row r="11" spans="1:14" ht="15" customHeight="1" x14ac:dyDescent="0.2">
      <c r="A11" s="68" t="s">
        <v>232</v>
      </c>
      <c r="B11" s="72">
        <v>10</v>
      </c>
      <c r="C11" s="72">
        <v>15</v>
      </c>
      <c r="D11" s="72">
        <v>5</v>
      </c>
      <c r="E11" s="72">
        <v>7.5</v>
      </c>
      <c r="F11" s="72">
        <v>12.5</v>
      </c>
      <c r="G11" s="72">
        <v>5</v>
      </c>
      <c r="H11" s="106">
        <v>45</v>
      </c>
    </row>
    <row r="12" spans="1:14" ht="15" customHeight="1" x14ac:dyDescent="0.2">
      <c r="A12" s="68" t="s">
        <v>41</v>
      </c>
      <c r="B12" s="72">
        <v>24.719101123595504</v>
      </c>
      <c r="C12" s="72">
        <v>8.9887640449438209</v>
      </c>
      <c r="D12" s="72">
        <v>12.359550561797752</v>
      </c>
      <c r="E12" s="72">
        <v>13.258426966292136</v>
      </c>
      <c r="F12" s="72">
        <v>9.213483146067416</v>
      </c>
      <c r="G12" s="72">
        <v>6.2921348314606744</v>
      </c>
      <c r="H12" s="106">
        <v>25.168539325842698</v>
      </c>
    </row>
    <row r="13" spans="1:14" ht="15" customHeight="1" x14ac:dyDescent="0.2">
      <c r="A13" s="68" t="s">
        <v>98</v>
      </c>
      <c r="B13" s="72">
        <v>14.084507042253522</v>
      </c>
      <c r="C13" s="72">
        <v>22.535211267605636</v>
      </c>
      <c r="D13" s="72">
        <v>4.225352112676056</v>
      </c>
      <c r="E13" s="72">
        <v>8.4507042253521121</v>
      </c>
      <c r="F13" s="72">
        <v>22.535211267605636</v>
      </c>
      <c r="G13" s="72">
        <v>8.4507042253521121</v>
      </c>
      <c r="H13" s="106">
        <v>19.718309859154928</v>
      </c>
    </row>
    <row r="14" spans="1:14" ht="15" customHeight="1" x14ac:dyDescent="0.2">
      <c r="A14" s="68" t="s">
        <v>99</v>
      </c>
      <c r="B14" s="72">
        <v>15.441176470588236</v>
      </c>
      <c r="C14" s="72">
        <v>22.058823529411764</v>
      </c>
      <c r="D14" s="72">
        <v>9.5588235294117645</v>
      </c>
      <c r="E14" s="72">
        <v>8.0882352941176467</v>
      </c>
      <c r="F14" s="72">
        <v>7.3529411764705888</v>
      </c>
      <c r="G14" s="72">
        <v>3.6764705882352944</v>
      </c>
      <c r="H14" s="106">
        <v>33.82352941176471</v>
      </c>
    </row>
    <row r="15" spans="1:14" ht="15" customHeight="1" x14ac:dyDescent="0.2">
      <c r="A15" s="68" t="s">
        <v>87</v>
      </c>
      <c r="B15" s="72">
        <v>27.044025157232703</v>
      </c>
      <c r="C15" s="72">
        <v>9.433962264150944</v>
      </c>
      <c r="D15" s="72">
        <v>11.320754716981133</v>
      </c>
      <c r="E15" s="72">
        <v>12.578616352201259</v>
      </c>
      <c r="F15" s="72">
        <v>6.9182389937106921</v>
      </c>
      <c r="G15" s="72">
        <v>5.0314465408805038</v>
      </c>
      <c r="H15" s="106">
        <v>27.672955974842768</v>
      </c>
    </row>
    <row r="16" spans="1:14" ht="15" customHeight="1" x14ac:dyDescent="0.2">
      <c r="A16" s="68" t="s">
        <v>33</v>
      </c>
      <c r="B16" s="72">
        <v>13.725490196078432</v>
      </c>
      <c r="C16" s="72">
        <v>17.647058823529413</v>
      </c>
      <c r="D16" s="72">
        <v>9.8039215686274517</v>
      </c>
      <c r="E16" s="72">
        <v>7.8431372549019605</v>
      </c>
      <c r="F16" s="72">
        <v>11.76470588235294</v>
      </c>
      <c r="G16" s="72">
        <v>3.9215686274509802</v>
      </c>
      <c r="H16" s="106">
        <v>35.294117647058826</v>
      </c>
    </row>
    <row r="17" spans="1:14" ht="15" customHeight="1" x14ac:dyDescent="0.2">
      <c r="A17" s="68" t="s">
        <v>35</v>
      </c>
      <c r="B17" s="72">
        <v>5.2631578947368416</v>
      </c>
      <c r="C17" s="72">
        <v>21.052631578947366</v>
      </c>
      <c r="D17" s="72">
        <v>14.035087719298245</v>
      </c>
      <c r="E17" s="72">
        <v>10.526315789473683</v>
      </c>
      <c r="F17" s="72">
        <v>14.035087719298245</v>
      </c>
      <c r="G17" s="72">
        <v>7.0175438596491224</v>
      </c>
      <c r="H17" s="106">
        <v>28.07017543859649</v>
      </c>
    </row>
    <row r="18" spans="1:14" ht="15" customHeight="1" x14ac:dyDescent="0.2">
      <c r="A18" s="68" t="s">
        <v>174</v>
      </c>
      <c r="B18" s="72">
        <v>21.568627450980394</v>
      </c>
      <c r="C18" s="72">
        <v>15.032679738562091</v>
      </c>
      <c r="D18" s="72">
        <v>7.8431372549019605</v>
      </c>
      <c r="E18" s="72">
        <v>2.6143790849673203</v>
      </c>
      <c r="F18" s="72">
        <v>9.1503267973856204</v>
      </c>
      <c r="G18" s="72">
        <v>3.2679738562091507</v>
      </c>
      <c r="H18" s="106">
        <v>40.522875816993462</v>
      </c>
    </row>
    <row r="19" spans="1:14" ht="15" customHeight="1" x14ac:dyDescent="0.2">
      <c r="A19" s="68" t="s">
        <v>36</v>
      </c>
      <c r="B19" s="72">
        <v>15.625</v>
      </c>
      <c r="C19" s="72">
        <v>25</v>
      </c>
      <c r="D19" s="72">
        <v>6.25</v>
      </c>
      <c r="E19" s="72">
        <v>15.625</v>
      </c>
      <c r="F19" s="72">
        <v>6.25</v>
      </c>
      <c r="G19" s="72">
        <v>6.25</v>
      </c>
      <c r="H19" s="106">
        <v>25</v>
      </c>
    </row>
    <row r="20" spans="1:14" ht="15" customHeight="1" x14ac:dyDescent="0.2">
      <c r="A20" s="68" t="s">
        <v>37</v>
      </c>
      <c r="B20" s="72">
        <v>14.17910447761194</v>
      </c>
      <c r="C20" s="72">
        <v>17.910447761194028</v>
      </c>
      <c r="D20" s="72">
        <v>12.686567164179104</v>
      </c>
      <c r="E20" s="72">
        <v>5.2238805970149249</v>
      </c>
      <c r="F20" s="72">
        <v>14.925373134328357</v>
      </c>
      <c r="G20" s="72">
        <v>5.2238805970149249</v>
      </c>
      <c r="H20" s="106">
        <v>29.850746268656714</v>
      </c>
    </row>
    <row r="21" spans="1:14" ht="15" customHeight="1" x14ac:dyDescent="0.2">
      <c r="A21" s="68" t="s">
        <v>104</v>
      </c>
      <c r="B21" s="72">
        <v>5.5555555555555554</v>
      </c>
      <c r="C21" s="72">
        <v>16.666666666666664</v>
      </c>
      <c r="D21" s="72">
        <v>16.666666666666664</v>
      </c>
      <c r="E21" s="72">
        <v>5.5555555555555554</v>
      </c>
      <c r="F21" s="72">
        <v>5.5555555555555554</v>
      </c>
      <c r="G21" s="72">
        <v>0</v>
      </c>
      <c r="H21" s="106">
        <v>50</v>
      </c>
    </row>
    <row r="22" spans="1:14" ht="15" customHeight="1" x14ac:dyDescent="0.2">
      <c r="A22" s="68" t="s">
        <v>105</v>
      </c>
      <c r="B22" s="72">
        <v>9.0909090909090917</v>
      </c>
      <c r="C22" s="72">
        <v>18.181818181818183</v>
      </c>
      <c r="D22" s="72">
        <v>18.181818181818183</v>
      </c>
      <c r="E22" s="72">
        <v>0</v>
      </c>
      <c r="F22" s="72">
        <v>9.0909090909090917</v>
      </c>
      <c r="G22" s="72">
        <v>9.0909090909090917</v>
      </c>
      <c r="H22" s="106">
        <v>36.363636363636367</v>
      </c>
    </row>
    <row r="23" spans="1:14" ht="15" customHeight="1" x14ac:dyDescent="0.2">
      <c r="A23" s="68" t="s">
        <v>27</v>
      </c>
      <c r="B23" s="72">
        <v>17.073170731707318</v>
      </c>
      <c r="C23" s="72">
        <v>12.195121951219512</v>
      </c>
      <c r="D23" s="72">
        <v>12.195121951219512</v>
      </c>
      <c r="E23" s="72">
        <v>0</v>
      </c>
      <c r="F23" s="72">
        <v>7.3170731707317067</v>
      </c>
      <c r="G23" s="72">
        <v>21.951219512195124</v>
      </c>
      <c r="H23" s="106">
        <v>29.268292682926827</v>
      </c>
    </row>
    <row r="24" spans="1:14" s="48" customFormat="1" ht="15" customHeight="1" x14ac:dyDescent="0.2">
      <c r="A24" s="69" t="s">
        <v>11</v>
      </c>
      <c r="B24" s="74">
        <v>18.330989217065166</v>
      </c>
      <c r="C24" s="74">
        <v>15.096108766994842</v>
      </c>
      <c r="D24" s="74">
        <v>11.486169714017816</v>
      </c>
      <c r="E24" s="74">
        <v>9.1420534458509142</v>
      </c>
      <c r="F24" s="74">
        <v>10.079699953117673</v>
      </c>
      <c r="G24" s="74">
        <v>6.8448195030473515</v>
      </c>
      <c r="H24" s="79">
        <v>29.020159399906237</v>
      </c>
      <c r="I24" s="47"/>
      <c r="J24" s="47"/>
      <c r="K24" s="47"/>
      <c r="L24" s="47"/>
      <c r="M24" s="47"/>
      <c r="N24" s="47"/>
    </row>
    <row r="25" spans="1:14" s="41" customFormat="1" ht="62.25" customHeight="1" x14ac:dyDescent="0.2">
      <c r="A25" s="236" t="s">
        <v>210</v>
      </c>
      <c r="B25" s="236"/>
      <c r="C25" s="236"/>
      <c r="D25" s="236"/>
      <c r="E25" s="236"/>
      <c r="F25" s="236"/>
      <c r="G25" s="236"/>
      <c r="H25" s="236"/>
    </row>
    <row r="26" spans="1:14" s="41" customFormat="1" ht="15" customHeight="1" x14ac:dyDescent="0.2"/>
    <row r="27" spans="1:14" s="41" customFormat="1" x14ac:dyDescent="0.2"/>
    <row r="28" spans="1:14" s="41" customFormat="1" x14ac:dyDescent="0.2"/>
    <row r="29" spans="1:14" s="41" customFormat="1" x14ac:dyDescent="0.2"/>
    <row r="30" spans="1:14" s="41" customFormat="1" x14ac:dyDescent="0.2"/>
    <row r="31" spans="1:14" s="41" customFormat="1" x14ac:dyDescent="0.2"/>
  </sheetData>
  <sheetProtection algorithmName="SHA-512" hashValue="TFez13biD2ZUafMKksFH48Li3CO8vNit3gjLuw7+GlO+hxoDiQWUvPfZnIsGegDTY10tPCmYffLLCtPqIKmZdw==" saltValue="Gn8E9DdvG0CrseTT7fF2lQ==" spinCount="100000" sheet="1" autoFilter="0"/>
  <mergeCells count="1">
    <mergeCell ref="A25:H25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zoomScaleNormal="100" workbookViewId="0">
      <selection activeCell="F30" sqref="F30"/>
    </sheetView>
  </sheetViews>
  <sheetFormatPr baseColWidth="10" defaultColWidth="11.5703125" defaultRowHeight="16.5" x14ac:dyDescent="0.3"/>
  <cols>
    <col min="1" max="6" width="11.5703125" style="9"/>
    <col min="7" max="7" width="43" style="9" customWidth="1"/>
    <col min="8" max="8" width="11.5703125" style="9"/>
    <col min="9" max="9" width="10.7109375" style="9" customWidth="1"/>
    <col min="10" max="10" width="11.5703125" style="9" customWidth="1"/>
    <col min="11" max="13" width="11.5703125" style="9" hidden="1" customWidth="1"/>
    <col min="14" max="14" width="11.5703125" style="9" customWidth="1"/>
    <col min="15" max="16384" width="11.5703125" style="9"/>
  </cols>
  <sheetData>
    <row r="1" spans="1:13" ht="40.9" customHeight="1" x14ac:dyDescent="0.3">
      <c r="A1" s="234" t="s">
        <v>226</v>
      </c>
      <c r="B1" s="234"/>
      <c r="C1" s="234"/>
      <c r="D1" s="234"/>
      <c r="E1" s="234"/>
      <c r="F1" s="234"/>
      <c r="G1" s="234"/>
      <c r="K1" s="2" t="s">
        <v>150</v>
      </c>
      <c r="L1" s="2" t="s">
        <v>54</v>
      </c>
      <c r="M1" s="2" t="s">
        <v>178</v>
      </c>
    </row>
    <row r="2" spans="1:13" ht="14.45" customHeight="1" x14ac:dyDescent="0.3">
      <c r="G2" s="10" t="s">
        <v>12</v>
      </c>
      <c r="K2" s="24">
        <v>72.119815668202776</v>
      </c>
      <c r="L2" s="24">
        <v>24.193548387096776</v>
      </c>
      <c r="M2" s="24">
        <v>3.6866359447004609</v>
      </c>
    </row>
    <row r="3" spans="1:13" ht="17.25" x14ac:dyDescent="0.3">
      <c r="A3" s="11"/>
      <c r="B3" s="11"/>
      <c r="C3" s="11"/>
      <c r="D3" s="11"/>
      <c r="E3" s="11"/>
      <c r="F3" s="11"/>
      <c r="G3" s="11"/>
      <c r="L3" s="13"/>
    </row>
    <row r="4" spans="1:13" x14ac:dyDescent="0.3">
      <c r="L4" s="13"/>
    </row>
    <row r="5" spans="1:13" x14ac:dyDescent="0.3">
      <c r="L5" s="13"/>
    </row>
    <row r="6" spans="1:13" x14ac:dyDescent="0.3">
      <c r="L6" s="13"/>
    </row>
    <row r="7" spans="1:13" x14ac:dyDescent="0.3">
      <c r="L7" s="13"/>
    </row>
  </sheetData>
  <sheetProtection algorithmName="SHA-512" hashValue="Z8oQnFSehmseVhtTEYLW0+5hVYTwlxWnP+eBH64eVVnG5qrSsVDe+JrMO4TkZTm+CbPIg+A43DIJd0BCRCfxRA==" saltValue="wUETAR9yNzD3GCXVNahwd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>
    <tabColor rgb="FF008000"/>
  </sheetPr>
  <dimension ref="A1:M5"/>
  <sheetViews>
    <sheetView showGridLines="0" zoomScale="60" zoomScaleNormal="60" workbookViewId="0">
      <selection activeCell="H53" sqref="H53"/>
    </sheetView>
  </sheetViews>
  <sheetFormatPr baseColWidth="10" defaultColWidth="11.5703125" defaultRowHeight="16.5" x14ac:dyDescent="0.3"/>
  <cols>
    <col min="1" max="6" width="11.5703125" style="9"/>
    <col min="7" max="7" width="41.28515625" style="9" customWidth="1"/>
    <col min="8" max="9" width="11.5703125" style="9"/>
    <col min="10" max="13" width="18.42578125" style="9" hidden="1" customWidth="1"/>
    <col min="14" max="16384" width="11.5703125" style="9"/>
  </cols>
  <sheetData>
    <row r="1" spans="1:13" ht="40.9" customHeight="1" x14ac:dyDescent="0.3">
      <c r="A1" s="234" t="s">
        <v>284</v>
      </c>
      <c r="B1" s="234"/>
      <c r="C1" s="234"/>
      <c r="D1" s="234"/>
      <c r="E1" s="234"/>
      <c r="F1" s="234"/>
      <c r="G1" s="234"/>
      <c r="J1" s="99" t="s">
        <v>281</v>
      </c>
      <c r="K1" s="216" t="s">
        <v>282</v>
      </c>
      <c r="L1" s="216" t="s">
        <v>283</v>
      </c>
      <c r="M1" s="99" t="s">
        <v>11</v>
      </c>
    </row>
    <row r="2" spans="1:13" ht="19.5" customHeight="1" x14ac:dyDescent="0.3">
      <c r="G2" s="10" t="s">
        <v>12</v>
      </c>
      <c r="J2" s="217">
        <v>29331687.763578273</v>
      </c>
      <c r="K2" s="217">
        <v>8708362.0666666664</v>
      </c>
      <c r="L2" s="217">
        <v>14037485.25</v>
      </c>
      <c r="M2" s="217">
        <v>23778331.914746545</v>
      </c>
    </row>
    <row r="3" spans="1:13" ht="17.25" x14ac:dyDescent="0.3">
      <c r="A3" s="11"/>
      <c r="B3" s="11"/>
      <c r="C3" s="11"/>
      <c r="D3" s="11"/>
      <c r="E3" s="11"/>
      <c r="F3" s="11"/>
      <c r="G3" s="11"/>
    </row>
    <row r="5" spans="1:13" x14ac:dyDescent="0.3">
      <c r="J5" s="116" t="s">
        <v>285</v>
      </c>
    </row>
  </sheetData>
  <sheetProtection algorithmName="SHA-512" hashValue="t7mru/AzNYB0wak4oyWHaL2ssXtBwzSFcIPxzBpaEkiVOnohDx1/QlUBBtVRN/8RRFQnA4MtYL1v5HGv4fz2eg==" saltValue="ljnHGxBAnzNIKaTpp1iA1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O11"/>
  <sheetViews>
    <sheetView showGridLines="0" zoomScale="60" zoomScaleNormal="60" workbookViewId="0">
      <selection activeCell="R52" sqref="R52"/>
    </sheetView>
  </sheetViews>
  <sheetFormatPr baseColWidth="10" defaultColWidth="11.5703125" defaultRowHeight="16.5" x14ac:dyDescent="0.3"/>
  <cols>
    <col min="1" max="6" width="11.5703125" style="9"/>
    <col min="7" max="7" width="41.28515625" style="9" customWidth="1"/>
    <col min="8" max="8" width="11.5703125" style="9"/>
    <col min="9" max="14" width="13.42578125" style="9" hidden="1" customWidth="1"/>
    <col min="15" max="15" width="0" style="9" hidden="1" customWidth="1"/>
    <col min="16" max="16384" width="11.5703125" style="9"/>
  </cols>
  <sheetData>
    <row r="1" spans="1:15" ht="40.9" customHeight="1" x14ac:dyDescent="0.3">
      <c r="A1" s="234" t="s">
        <v>290</v>
      </c>
      <c r="B1" s="234"/>
      <c r="C1" s="234"/>
      <c r="D1" s="234"/>
      <c r="E1" s="234"/>
      <c r="F1" s="234"/>
      <c r="G1" s="234"/>
      <c r="I1" s="223">
        <v>1</v>
      </c>
      <c r="J1" s="99" t="s">
        <v>57</v>
      </c>
      <c r="K1" s="99" t="s">
        <v>58</v>
      </c>
      <c r="L1" s="99" t="s">
        <v>59</v>
      </c>
      <c r="M1" s="99" t="s">
        <v>60</v>
      </c>
      <c r="N1" s="99" t="s">
        <v>61</v>
      </c>
      <c r="O1" s="99" t="s">
        <v>62</v>
      </c>
    </row>
    <row r="2" spans="1:15" ht="19.5" customHeight="1" x14ac:dyDescent="0.3">
      <c r="G2" s="10" t="s">
        <v>12</v>
      </c>
      <c r="I2" s="99">
        <v>212</v>
      </c>
      <c r="J2" s="99">
        <v>30</v>
      </c>
      <c r="K2" s="99">
        <v>16</v>
      </c>
      <c r="L2" s="99">
        <v>18</v>
      </c>
      <c r="M2" s="99">
        <v>12</v>
      </c>
      <c r="N2" s="99">
        <v>57</v>
      </c>
      <c r="O2" s="99">
        <v>88</v>
      </c>
    </row>
    <row r="3" spans="1:15" ht="17.25" x14ac:dyDescent="0.3">
      <c r="A3" s="11"/>
      <c r="B3" s="11"/>
      <c r="C3" s="11"/>
      <c r="D3" s="11"/>
      <c r="E3" s="11"/>
      <c r="F3" s="11"/>
      <c r="G3" s="11"/>
      <c r="I3" s="99"/>
      <c r="J3" s="99"/>
      <c r="K3" s="99"/>
      <c r="L3" s="99"/>
      <c r="M3" s="99"/>
      <c r="N3" s="99"/>
      <c r="O3" s="99"/>
    </row>
    <row r="4" spans="1:15" x14ac:dyDescent="0.3">
      <c r="I4" s="219"/>
      <c r="J4" s="99"/>
      <c r="K4" s="99"/>
      <c r="L4" s="99"/>
      <c r="M4" s="99"/>
      <c r="N4" s="99"/>
      <c r="O4" s="99"/>
    </row>
    <row r="5" spans="1:15" x14ac:dyDescent="0.3">
      <c r="I5" s="116" t="s">
        <v>296</v>
      </c>
      <c r="J5" s="99"/>
      <c r="K5" s="99"/>
      <c r="L5" s="99"/>
      <c r="M5" s="99"/>
      <c r="N5" s="99"/>
      <c r="O5" s="99"/>
    </row>
    <row r="6" spans="1:15" x14ac:dyDescent="0.3">
      <c r="J6" s="99"/>
      <c r="K6" s="99"/>
      <c r="L6" s="99"/>
      <c r="M6" s="99"/>
      <c r="N6" s="99"/>
      <c r="O6" s="99"/>
    </row>
    <row r="7" spans="1:15" x14ac:dyDescent="0.3">
      <c r="J7" s="99"/>
      <c r="K7" s="99"/>
      <c r="L7" s="99"/>
      <c r="M7" s="99"/>
      <c r="N7" s="99"/>
      <c r="O7" s="99"/>
    </row>
    <row r="8" spans="1:15" x14ac:dyDescent="0.3">
      <c r="J8" s="99"/>
      <c r="K8" s="99"/>
      <c r="L8" s="99"/>
      <c r="M8" s="99"/>
      <c r="N8" s="99"/>
      <c r="O8" s="99"/>
    </row>
    <row r="9" spans="1:15" x14ac:dyDescent="0.3">
      <c r="J9" s="99"/>
      <c r="K9" s="99"/>
      <c r="L9" s="99"/>
      <c r="M9" s="99"/>
      <c r="N9" s="99"/>
      <c r="O9" s="99"/>
    </row>
    <row r="10" spans="1:15" x14ac:dyDescent="0.3">
      <c r="J10" s="99"/>
      <c r="K10" s="99"/>
      <c r="L10" s="99"/>
      <c r="M10" s="99"/>
      <c r="N10" s="99"/>
      <c r="O10" s="99"/>
    </row>
    <row r="11" spans="1:15" x14ac:dyDescent="0.3">
      <c r="J11" s="99"/>
      <c r="K11" s="99"/>
      <c r="L11" s="99"/>
      <c r="M11" s="99"/>
      <c r="N11" s="99"/>
      <c r="O11" s="99"/>
    </row>
  </sheetData>
  <sheetProtection algorithmName="SHA-512" hashValue="BaG7+CYrPYo0OtMT1wfpt310uK2vHeMlNLD2nU0Got35CqkLqjbHLUuA7OAzH4BJmaH7wJYJQYMTA6BFjKW2qg==" saltValue="LShGIGmkpruKgJTCmlJK1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zoomScaleNormal="100" workbookViewId="0">
      <selection activeCell="E37" sqref="E37"/>
    </sheetView>
  </sheetViews>
  <sheetFormatPr baseColWidth="10" defaultColWidth="11.5703125" defaultRowHeight="12.75" x14ac:dyDescent="0.2"/>
  <cols>
    <col min="1" max="1" width="30.7109375" style="42" customWidth="1"/>
    <col min="2" max="2" width="17.85546875" style="42" bestFit="1" customWidth="1"/>
    <col min="3" max="3" width="16.140625" style="42" bestFit="1" customWidth="1"/>
    <col min="4" max="4" width="15.5703125" style="42" bestFit="1" customWidth="1"/>
    <col min="5" max="5" width="16.85546875" style="42" bestFit="1" customWidth="1"/>
    <col min="6" max="11" width="11.5703125" style="41"/>
    <col min="12" max="16384" width="11.5703125" style="42"/>
  </cols>
  <sheetData>
    <row r="1" spans="1:11" ht="29.25" customHeight="1" x14ac:dyDescent="0.2">
      <c r="A1" s="237" t="s">
        <v>132</v>
      </c>
      <c r="B1" s="238"/>
      <c r="C1" s="238"/>
      <c r="D1" s="238"/>
      <c r="E1" s="238"/>
    </row>
    <row r="2" spans="1:11" ht="19.899999999999999" customHeight="1" x14ac:dyDescent="0.2">
      <c r="B2" s="49"/>
      <c r="C2" s="49"/>
      <c r="D2" s="49"/>
      <c r="E2" s="39" t="s">
        <v>0</v>
      </c>
    </row>
    <row r="3" spans="1:11" s="46" customFormat="1" ht="41.25" customHeight="1" x14ac:dyDescent="0.2">
      <c r="A3" s="88" t="s">
        <v>209</v>
      </c>
      <c r="B3" s="93" t="s">
        <v>150</v>
      </c>
      <c r="C3" s="93" t="s">
        <v>54</v>
      </c>
      <c r="D3" s="93" t="s">
        <v>55</v>
      </c>
      <c r="E3" s="94" t="s">
        <v>11</v>
      </c>
      <c r="F3" s="45"/>
      <c r="G3" s="45"/>
      <c r="H3" s="45"/>
      <c r="I3" s="45"/>
      <c r="J3" s="45"/>
      <c r="K3" s="45"/>
    </row>
    <row r="4" spans="1:11" ht="14.1" customHeight="1" x14ac:dyDescent="0.2">
      <c r="A4" s="68" t="s">
        <v>29</v>
      </c>
      <c r="B4" s="52">
        <v>26</v>
      </c>
      <c r="C4" s="52">
        <v>15</v>
      </c>
      <c r="D4" s="52">
        <v>1</v>
      </c>
      <c r="E4" s="53">
        <v>42</v>
      </c>
    </row>
    <row r="5" spans="1:11" ht="14.1" customHeight="1" x14ac:dyDescent="0.2">
      <c r="A5" s="68" t="s">
        <v>90</v>
      </c>
      <c r="B5" s="54">
        <v>21</v>
      </c>
      <c r="C5" s="54">
        <v>7</v>
      </c>
      <c r="D5" s="54">
        <v>5</v>
      </c>
      <c r="E5" s="55">
        <v>33</v>
      </c>
    </row>
    <row r="6" spans="1:11" ht="14.1" customHeight="1" x14ac:dyDescent="0.2">
      <c r="A6" s="68" t="s">
        <v>91</v>
      </c>
      <c r="B6" s="54">
        <v>18</v>
      </c>
      <c r="C6" s="54">
        <v>12</v>
      </c>
      <c r="D6" s="54">
        <v>0</v>
      </c>
      <c r="E6" s="55">
        <v>30</v>
      </c>
    </row>
    <row r="7" spans="1:11" ht="14.1" customHeight="1" x14ac:dyDescent="0.2">
      <c r="A7" s="68" t="s">
        <v>92</v>
      </c>
      <c r="B7" s="54">
        <v>1</v>
      </c>
      <c r="C7" s="54">
        <v>2</v>
      </c>
      <c r="D7" s="54">
        <v>0</v>
      </c>
      <c r="E7" s="55">
        <v>3</v>
      </c>
    </row>
    <row r="8" spans="1:11" ht="14.1" customHeight="1" x14ac:dyDescent="0.2">
      <c r="A8" s="68" t="s">
        <v>93</v>
      </c>
      <c r="B8" s="54">
        <v>22</v>
      </c>
      <c r="C8" s="54">
        <v>2</v>
      </c>
      <c r="D8" s="54">
        <v>0</v>
      </c>
      <c r="E8" s="55">
        <v>24</v>
      </c>
    </row>
    <row r="9" spans="1:11" ht="14.1" customHeight="1" x14ac:dyDescent="0.2">
      <c r="A9" s="68" t="s">
        <v>94</v>
      </c>
      <c r="B9" s="54">
        <v>15</v>
      </c>
      <c r="C9" s="54">
        <v>2</v>
      </c>
      <c r="D9" s="54">
        <v>0</v>
      </c>
      <c r="E9" s="55">
        <v>17</v>
      </c>
    </row>
    <row r="10" spans="1:11" ht="14.1" customHeight="1" x14ac:dyDescent="0.2">
      <c r="A10" s="68" t="s">
        <v>95</v>
      </c>
      <c r="B10" s="54">
        <v>4</v>
      </c>
      <c r="C10" s="54">
        <v>4</v>
      </c>
      <c r="D10" s="54">
        <v>0</v>
      </c>
      <c r="E10" s="55">
        <v>8</v>
      </c>
    </row>
    <row r="11" spans="1:11" ht="14.1" customHeight="1" x14ac:dyDescent="0.2">
      <c r="A11" s="68" t="s">
        <v>96</v>
      </c>
      <c r="B11" s="54">
        <v>8</v>
      </c>
      <c r="C11" s="54">
        <v>1</v>
      </c>
      <c r="D11" s="54">
        <v>0</v>
      </c>
      <c r="E11" s="55">
        <v>9</v>
      </c>
    </row>
    <row r="12" spans="1:11" ht="14.1" customHeight="1" x14ac:dyDescent="0.2">
      <c r="A12" s="68" t="s">
        <v>97</v>
      </c>
      <c r="B12" s="54">
        <v>48</v>
      </c>
      <c r="C12" s="54">
        <v>14</v>
      </c>
      <c r="D12" s="54">
        <v>2</v>
      </c>
      <c r="E12" s="55">
        <v>64</v>
      </c>
    </row>
    <row r="13" spans="1:11" ht="14.1" customHeight="1" x14ac:dyDescent="0.2">
      <c r="A13" s="68" t="s">
        <v>98</v>
      </c>
      <c r="B13" s="54">
        <v>11</v>
      </c>
      <c r="C13" s="54">
        <v>1</v>
      </c>
      <c r="D13" s="54">
        <v>0</v>
      </c>
      <c r="E13" s="55">
        <v>12</v>
      </c>
    </row>
    <row r="14" spans="1:11" ht="14.1" customHeight="1" x14ac:dyDescent="0.2">
      <c r="A14" s="68" t="s">
        <v>99</v>
      </c>
      <c r="B14" s="54">
        <v>19</v>
      </c>
      <c r="C14" s="54">
        <v>2</v>
      </c>
      <c r="D14" s="54">
        <v>0</v>
      </c>
      <c r="E14" s="55">
        <v>21</v>
      </c>
    </row>
    <row r="15" spans="1:11" ht="14.1" customHeight="1" x14ac:dyDescent="0.2">
      <c r="A15" s="68" t="s">
        <v>100</v>
      </c>
      <c r="B15" s="54">
        <v>27</v>
      </c>
      <c r="C15" s="54">
        <v>0</v>
      </c>
      <c r="D15" s="54">
        <v>0</v>
      </c>
      <c r="E15" s="55">
        <v>27</v>
      </c>
    </row>
    <row r="16" spans="1:11" ht="14.1" customHeight="1" x14ac:dyDescent="0.2">
      <c r="A16" s="68" t="s">
        <v>101</v>
      </c>
      <c r="B16" s="54">
        <v>4</v>
      </c>
      <c r="C16" s="54">
        <v>4</v>
      </c>
      <c r="D16" s="54">
        <v>0</v>
      </c>
      <c r="E16" s="55">
        <v>8</v>
      </c>
    </row>
    <row r="17" spans="1:11" ht="14.1" customHeight="1" x14ac:dyDescent="0.2">
      <c r="A17" s="68" t="s">
        <v>129</v>
      </c>
      <c r="B17" s="54">
        <v>17</v>
      </c>
      <c r="C17" s="54">
        <v>0</v>
      </c>
      <c r="D17" s="54">
        <v>3</v>
      </c>
      <c r="E17" s="55">
        <v>20</v>
      </c>
    </row>
    <row r="18" spans="1:11" ht="14.1" customHeight="1" x14ac:dyDescent="0.2">
      <c r="A18" s="68" t="s">
        <v>174</v>
      </c>
      <c r="B18" s="54">
        <v>40</v>
      </c>
      <c r="C18" s="54">
        <v>26</v>
      </c>
      <c r="D18" s="54">
        <v>5</v>
      </c>
      <c r="E18" s="55">
        <v>71</v>
      </c>
    </row>
    <row r="19" spans="1:11" ht="14.1" customHeight="1" x14ac:dyDescent="0.2">
      <c r="A19" s="68" t="s">
        <v>102</v>
      </c>
      <c r="B19" s="54">
        <v>4</v>
      </c>
      <c r="C19" s="54">
        <v>1</v>
      </c>
      <c r="D19" s="54">
        <v>0</v>
      </c>
      <c r="E19" s="55">
        <v>5</v>
      </c>
    </row>
    <row r="20" spans="1:11" ht="14.1" customHeight="1" x14ac:dyDescent="0.2">
      <c r="A20" s="68" t="s">
        <v>130</v>
      </c>
      <c r="B20" s="54">
        <v>14</v>
      </c>
      <c r="C20" s="54">
        <v>4</v>
      </c>
      <c r="D20" s="54">
        <v>0</v>
      </c>
      <c r="E20" s="55">
        <v>18</v>
      </c>
    </row>
    <row r="21" spans="1:11" ht="14.1" customHeight="1" x14ac:dyDescent="0.2">
      <c r="A21" s="68" t="s">
        <v>104</v>
      </c>
      <c r="B21" s="54">
        <v>10</v>
      </c>
      <c r="C21" s="54">
        <v>0</v>
      </c>
      <c r="D21" s="54">
        <v>0</v>
      </c>
      <c r="E21" s="55">
        <v>10</v>
      </c>
    </row>
    <row r="22" spans="1:11" ht="14.1" customHeight="1" x14ac:dyDescent="0.2">
      <c r="A22" s="68" t="s">
        <v>105</v>
      </c>
      <c r="B22" s="54">
        <v>3</v>
      </c>
      <c r="C22" s="54">
        <v>1</v>
      </c>
      <c r="D22" s="54">
        <v>0</v>
      </c>
      <c r="E22" s="55">
        <v>4</v>
      </c>
    </row>
    <row r="23" spans="1:11" ht="14.1" customHeight="1" x14ac:dyDescent="0.2">
      <c r="A23" s="68" t="s">
        <v>106</v>
      </c>
      <c r="B23" s="54">
        <v>1</v>
      </c>
      <c r="C23" s="54">
        <v>7</v>
      </c>
      <c r="D23" s="54">
        <v>0</v>
      </c>
      <c r="E23" s="55">
        <v>8</v>
      </c>
    </row>
    <row r="24" spans="1:11" s="48" customFormat="1" ht="14.1" customHeight="1" x14ac:dyDescent="0.2">
      <c r="A24" s="69" t="s">
        <v>131</v>
      </c>
      <c r="B24" s="56">
        <v>313</v>
      </c>
      <c r="C24" s="56">
        <v>105</v>
      </c>
      <c r="D24" s="56">
        <v>16</v>
      </c>
      <c r="E24" s="55">
        <v>434</v>
      </c>
      <c r="F24" s="47"/>
      <c r="G24" s="47"/>
      <c r="H24" s="47"/>
      <c r="I24" s="47"/>
      <c r="J24" s="47"/>
      <c r="K24" s="47"/>
    </row>
    <row r="25" spans="1:11" ht="15" customHeight="1" x14ac:dyDescent="0.2"/>
    <row r="26" spans="1:11" s="41" customFormat="1" ht="15" customHeight="1" x14ac:dyDescent="0.2"/>
    <row r="27" spans="1:11" s="41" customFormat="1" x14ac:dyDescent="0.2"/>
    <row r="28" spans="1:11" s="41" customFormat="1" x14ac:dyDescent="0.2"/>
    <row r="29" spans="1:11" s="41" customFormat="1" x14ac:dyDescent="0.2"/>
    <row r="30" spans="1:11" s="41" customFormat="1" x14ac:dyDescent="0.2"/>
    <row r="31" spans="1:11" s="41" customFormat="1" x14ac:dyDescent="0.2"/>
  </sheetData>
  <sheetProtection algorithmName="SHA-512" hashValue="jscWQOix6FtcS4URsCZa6CaRYK356np1Ap0G7Mxjzq+eWUCRw+ab49cIJZl/3Dy3FOTcsjPmNatZ1PNp38HWsQ==" saltValue="iTxmjXdglONNvVbGWA/tSw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topLeftCell="A3" zoomScale="80" zoomScaleNormal="80" workbookViewId="0">
      <selection activeCell="G43" sqref="G43"/>
    </sheetView>
  </sheetViews>
  <sheetFormatPr baseColWidth="10" defaultColWidth="11.5703125" defaultRowHeight="12.75" x14ac:dyDescent="0.2"/>
  <cols>
    <col min="1" max="1" width="30.7109375" style="42" customWidth="1"/>
    <col min="2" max="4" width="20.7109375" style="42" customWidth="1"/>
    <col min="5" max="10" width="11.5703125" style="41"/>
    <col min="11" max="16384" width="11.5703125" style="42"/>
  </cols>
  <sheetData>
    <row r="1" spans="1:10" ht="40.15" customHeight="1" x14ac:dyDescent="0.2">
      <c r="A1" s="37" t="s">
        <v>165</v>
      </c>
      <c r="B1" s="40"/>
      <c r="C1" s="40"/>
      <c r="D1" s="40"/>
    </row>
    <row r="2" spans="1:10" ht="21" customHeight="1" x14ac:dyDescent="0.2">
      <c r="A2" s="120"/>
      <c r="B2" s="121"/>
      <c r="C2" s="121"/>
      <c r="D2" s="57" t="s">
        <v>12</v>
      </c>
    </row>
    <row r="3" spans="1:10" s="46" customFormat="1" ht="45" x14ac:dyDescent="0.2">
      <c r="A3" s="88" t="s">
        <v>211</v>
      </c>
      <c r="B3" s="93" t="s">
        <v>56</v>
      </c>
      <c r="C3" s="93" t="s">
        <v>133</v>
      </c>
      <c r="D3" s="94" t="s">
        <v>134</v>
      </c>
      <c r="E3" s="45"/>
      <c r="F3" s="45"/>
      <c r="G3" s="45"/>
      <c r="H3" s="45"/>
      <c r="I3" s="45"/>
      <c r="J3" s="45"/>
    </row>
    <row r="4" spans="1:10" ht="18" customHeight="1" x14ac:dyDescent="0.2">
      <c r="A4" s="68" t="s">
        <v>29</v>
      </c>
      <c r="B4" s="162">
        <v>9.67741935483871</v>
      </c>
      <c r="C4" s="162">
        <v>6.8662650550282658</v>
      </c>
      <c r="D4" s="163">
        <v>6.4731003121212645</v>
      </c>
    </row>
    <row r="5" spans="1:10" ht="18" customHeight="1" x14ac:dyDescent="0.2">
      <c r="A5" s="68" t="s">
        <v>90</v>
      </c>
      <c r="B5" s="164">
        <v>7.6036866359447011</v>
      </c>
      <c r="C5" s="164">
        <v>9.3900374892205321</v>
      </c>
      <c r="D5" s="165">
        <v>9.4359945490520456</v>
      </c>
    </row>
    <row r="6" spans="1:10" ht="18" customHeight="1" x14ac:dyDescent="0.2">
      <c r="A6" s="68" t="s">
        <v>91</v>
      </c>
      <c r="B6" s="164">
        <v>6.9124423963133648</v>
      </c>
      <c r="C6" s="164">
        <v>3.1057771046642171</v>
      </c>
      <c r="D6" s="165">
        <v>2.8160297278751147</v>
      </c>
    </row>
    <row r="7" spans="1:10" ht="18" customHeight="1" x14ac:dyDescent="0.2">
      <c r="A7" s="68" t="s">
        <v>92</v>
      </c>
      <c r="B7" s="164">
        <v>0.69124423963133641</v>
      </c>
      <c r="C7" s="164">
        <v>1.5132266105672478E-2</v>
      </c>
      <c r="D7" s="165">
        <v>9.0476321164785819E-3</v>
      </c>
    </row>
    <row r="8" spans="1:10" ht="18" customHeight="1" x14ac:dyDescent="0.2">
      <c r="A8" s="68" t="s">
        <v>93</v>
      </c>
      <c r="B8" s="164">
        <v>5.5299539170506913</v>
      </c>
      <c r="C8" s="164">
        <v>0.80822729042128427</v>
      </c>
      <c r="D8" s="165">
        <v>0.84905036076696494</v>
      </c>
    </row>
    <row r="9" spans="1:10" ht="18" customHeight="1" x14ac:dyDescent="0.2">
      <c r="A9" s="68" t="s">
        <v>94</v>
      </c>
      <c r="B9" s="164">
        <v>3.9170506912442393</v>
      </c>
      <c r="C9" s="164">
        <v>2.6981365583578434</v>
      </c>
      <c r="D9" s="165">
        <v>3.0701272718876176</v>
      </c>
    </row>
    <row r="10" spans="1:10" ht="18" customHeight="1" x14ac:dyDescent="0.2">
      <c r="A10" s="68" t="s">
        <v>95</v>
      </c>
      <c r="B10" s="164">
        <v>1.8433179723502304</v>
      </c>
      <c r="C10" s="164">
        <v>0.2122939144507324</v>
      </c>
      <c r="D10" s="165">
        <v>0.22668541004611187</v>
      </c>
    </row>
    <row r="11" spans="1:10" ht="18" customHeight="1" x14ac:dyDescent="0.2">
      <c r="A11" s="68" t="s">
        <v>96</v>
      </c>
      <c r="B11" s="164">
        <v>2.0737327188940093</v>
      </c>
      <c r="C11" s="164">
        <v>0.30001799305907617</v>
      </c>
      <c r="D11" s="165">
        <v>0.30155983926242635</v>
      </c>
    </row>
    <row r="12" spans="1:10" ht="18" customHeight="1" x14ac:dyDescent="0.2">
      <c r="A12" s="68" t="s">
        <v>97</v>
      </c>
      <c r="B12" s="164">
        <v>14.746543778801843</v>
      </c>
      <c r="C12" s="164">
        <v>21.069911646066892</v>
      </c>
      <c r="D12" s="165">
        <v>21.79700021434304</v>
      </c>
    </row>
    <row r="13" spans="1:10" ht="18" customHeight="1" x14ac:dyDescent="0.2">
      <c r="A13" s="68" t="s">
        <v>98</v>
      </c>
      <c r="B13" s="164">
        <v>2.7649769585253456</v>
      </c>
      <c r="C13" s="164">
        <v>2.9952011790974105</v>
      </c>
      <c r="D13" s="165">
        <v>3.4687741838463153</v>
      </c>
    </row>
    <row r="14" spans="1:10" ht="18" customHeight="1" x14ac:dyDescent="0.2">
      <c r="A14" s="68" t="s">
        <v>99</v>
      </c>
      <c r="B14" s="164">
        <v>4.838709677419355</v>
      </c>
      <c r="C14" s="164">
        <v>4.6965103632356664</v>
      </c>
      <c r="D14" s="165">
        <v>4.9560712033624732</v>
      </c>
    </row>
    <row r="15" spans="1:10" ht="18" customHeight="1" x14ac:dyDescent="0.2">
      <c r="A15" s="68" t="s">
        <v>100</v>
      </c>
      <c r="B15" s="164">
        <v>6.2211981566820276</v>
      </c>
      <c r="C15" s="164">
        <v>14.402628837378757</v>
      </c>
      <c r="D15" s="165">
        <v>14.339200697810018</v>
      </c>
    </row>
    <row r="16" spans="1:10" ht="18" customHeight="1" x14ac:dyDescent="0.2">
      <c r="A16" s="68" t="s">
        <v>101</v>
      </c>
      <c r="B16" s="164">
        <v>1.8433179723502304</v>
      </c>
      <c r="C16" s="164">
        <v>0.11256313538167617</v>
      </c>
      <c r="D16" s="165">
        <v>8.1118443337685281E-2</v>
      </c>
    </row>
    <row r="17" spans="1:10" ht="18" customHeight="1" x14ac:dyDescent="0.2">
      <c r="A17" s="68" t="s">
        <v>129</v>
      </c>
      <c r="B17" s="164">
        <v>4.6082949308755765</v>
      </c>
      <c r="C17" s="164">
        <v>7.7882919490653801</v>
      </c>
      <c r="D17" s="165">
        <v>8.5287816152784384</v>
      </c>
    </row>
    <row r="18" spans="1:10" ht="18" customHeight="1" x14ac:dyDescent="0.2">
      <c r="A18" s="68" t="s">
        <v>174</v>
      </c>
      <c r="B18" s="164">
        <v>16.359447004608295</v>
      </c>
      <c r="C18" s="164">
        <v>15.774020086785143</v>
      </c>
      <c r="D18" s="165">
        <v>12.852016776106082</v>
      </c>
    </row>
    <row r="19" spans="1:10" ht="18" customHeight="1" x14ac:dyDescent="0.2">
      <c r="A19" s="68" t="s">
        <v>102</v>
      </c>
      <c r="B19" s="164">
        <v>1.1520737327188941</v>
      </c>
      <c r="C19" s="164">
        <v>0.71136152921245366</v>
      </c>
      <c r="D19" s="165">
        <v>0.81748841064422284</v>
      </c>
    </row>
    <row r="20" spans="1:10" ht="18" customHeight="1" x14ac:dyDescent="0.2">
      <c r="A20" s="68" t="s">
        <v>130</v>
      </c>
      <c r="B20" s="164">
        <v>4.1474654377880187</v>
      </c>
      <c r="C20" s="164">
        <v>8.7104423823656436</v>
      </c>
      <c r="D20" s="165">
        <v>9.6782838317282476</v>
      </c>
    </row>
    <row r="21" spans="1:10" ht="18" customHeight="1" x14ac:dyDescent="0.2">
      <c r="A21" s="68" t="s">
        <v>104</v>
      </c>
      <c r="B21" s="164">
        <v>2.3041474654377883</v>
      </c>
      <c r="C21" s="164">
        <v>0.11819943862958421</v>
      </c>
      <c r="D21" s="165">
        <v>0.1371268974388736</v>
      </c>
    </row>
    <row r="22" spans="1:10" ht="18" customHeight="1" x14ac:dyDescent="0.2">
      <c r="A22" s="68" t="s">
        <v>105</v>
      </c>
      <c r="B22" s="164">
        <v>0.92165898617511521</v>
      </c>
      <c r="C22" s="164">
        <v>0.15320799870330695</v>
      </c>
      <c r="D22" s="165">
        <v>0.10720396431611887</v>
      </c>
    </row>
    <row r="23" spans="1:10" ht="18" customHeight="1" x14ac:dyDescent="0.2">
      <c r="A23" s="68" t="s">
        <v>106</v>
      </c>
      <c r="B23" s="164">
        <v>1.8433179723502304</v>
      </c>
      <c r="C23" s="164">
        <v>7.1773782770467268E-2</v>
      </c>
      <c r="D23" s="165">
        <v>5.5338658660484707E-2</v>
      </c>
    </row>
    <row r="24" spans="1:10" s="48" customFormat="1" ht="18" customHeight="1" x14ac:dyDescent="0.2">
      <c r="A24" s="69" t="s">
        <v>131</v>
      </c>
      <c r="B24" s="166">
        <v>100</v>
      </c>
      <c r="C24" s="166">
        <v>100.00000000000001</v>
      </c>
      <c r="D24" s="167">
        <v>100.00000000000001</v>
      </c>
      <c r="E24" s="47"/>
      <c r="F24" s="47"/>
      <c r="G24" s="47"/>
      <c r="H24" s="47"/>
      <c r="I24" s="47"/>
      <c r="J24" s="47"/>
    </row>
    <row r="25" spans="1:10" ht="15" customHeight="1" x14ac:dyDescent="0.2"/>
    <row r="26" spans="1:10" s="41" customFormat="1" ht="15" customHeight="1" x14ac:dyDescent="0.2"/>
    <row r="27" spans="1:10" s="41" customFormat="1" x14ac:dyDescent="0.2"/>
    <row r="28" spans="1:10" s="41" customFormat="1" x14ac:dyDescent="0.2"/>
    <row r="29" spans="1:10" s="41" customFormat="1" x14ac:dyDescent="0.2"/>
    <row r="30" spans="1:10" s="41" customFormat="1" x14ac:dyDescent="0.2"/>
    <row r="31" spans="1:10" s="41" customFormat="1" x14ac:dyDescent="0.2"/>
  </sheetData>
  <sheetProtection algorithmName="SHA-512" hashValue="4GX8EnplJraZw0yOnD6DobdlpaShSX9/uSMinwbclvKYpQXz22ykDV/VOdBFhAhvuwuEEBsL64Q71O57fTcILw==" saltValue="NtUD16JKjhRyInPa4DLeHA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24"/>
  <sheetViews>
    <sheetView showGridLines="0" zoomScaleNormal="100" workbookViewId="0">
      <selection activeCell="I36" sqref="I36"/>
    </sheetView>
  </sheetViews>
  <sheetFormatPr baseColWidth="10" defaultColWidth="11.5703125" defaultRowHeight="12.75" x14ac:dyDescent="0.2"/>
  <cols>
    <col min="1" max="9" width="11.5703125" style="42"/>
    <col min="10" max="10" width="11.5703125" style="42" customWidth="1"/>
    <col min="11" max="11" width="17.140625" style="42" hidden="1" customWidth="1"/>
    <col min="12" max="12" width="11.5703125" style="42" hidden="1" customWidth="1"/>
    <col min="13" max="13" width="11.5703125" style="42" customWidth="1"/>
    <col min="14" max="16384" width="11.5703125" style="42"/>
  </cols>
  <sheetData>
    <row r="1" spans="1:12" ht="29.25" customHeight="1" x14ac:dyDescent="0.2">
      <c r="A1" s="234" t="s">
        <v>135</v>
      </c>
      <c r="B1" s="234"/>
      <c r="C1" s="234"/>
      <c r="D1" s="234"/>
      <c r="E1" s="234"/>
      <c r="F1" s="234"/>
      <c r="G1" s="234"/>
      <c r="I1" s="41"/>
      <c r="J1" s="41"/>
      <c r="K1" s="122" t="s">
        <v>28</v>
      </c>
      <c r="L1" s="123">
        <v>0.51537534292239207</v>
      </c>
    </row>
    <row r="2" spans="1:12" ht="14.45" customHeight="1" x14ac:dyDescent="0.2">
      <c r="G2" s="39" t="s">
        <v>12</v>
      </c>
      <c r="I2" s="41"/>
      <c r="J2" s="41"/>
      <c r="K2" s="122" t="s">
        <v>53</v>
      </c>
      <c r="L2" s="123">
        <v>0.60314562500596902</v>
      </c>
    </row>
    <row r="3" spans="1:12" x14ac:dyDescent="0.2">
      <c r="I3" s="41"/>
      <c r="J3" s="41"/>
      <c r="K3" s="122" t="s">
        <v>33</v>
      </c>
      <c r="L3" s="123">
        <v>0.62117822807225143</v>
      </c>
    </row>
    <row r="4" spans="1:12" x14ac:dyDescent="0.2">
      <c r="I4" s="41"/>
      <c r="J4" s="41"/>
      <c r="K4" s="122" t="s">
        <v>27</v>
      </c>
      <c r="L4" s="123">
        <v>0.66459273758229054</v>
      </c>
    </row>
    <row r="5" spans="1:12" x14ac:dyDescent="0.2">
      <c r="I5" s="41"/>
      <c r="J5" s="41"/>
      <c r="K5" s="122" t="s">
        <v>174</v>
      </c>
      <c r="L5" s="175">
        <v>0.702298386051045</v>
      </c>
    </row>
    <row r="6" spans="1:12" ht="21.75" x14ac:dyDescent="0.2">
      <c r="I6" s="41"/>
      <c r="J6" s="41"/>
      <c r="K6" s="122" t="s">
        <v>43</v>
      </c>
      <c r="L6" s="123">
        <v>0.78155532724160515</v>
      </c>
    </row>
    <row r="7" spans="1:12" x14ac:dyDescent="0.2">
      <c r="I7" s="41"/>
      <c r="J7" s="41"/>
      <c r="K7" s="122" t="s">
        <v>44</v>
      </c>
      <c r="L7" s="123">
        <v>0.81261446578065977</v>
      </c>
    </row>
    <row r="8" spans="1:12" ht="21.75" x14ac:dyDescent="0.2">
      <c r="I8" s="41"/>
      <c r="J8" s="41"/>
      <c r="K8" s="122" t="s">
        <v>50</v>
      </c>
      <c r="L8" s="123">
        <v>0.85817518158899941</v>
      </c>
    </row>
    <row r="9" spans="1:12" x14ac:dyDescent="0.2">
      <c r="I9" s="41"/>
      <c r="J9" s="41"/>
      <c r="K9" s="122" t="s">
        <v>31</v>
      </c>
      <c r="L9" s="123">
        <v>0.86624374579491992</v>
      </c>
    </row>
    <row r="10" spans="1:12" ht="21.75" x14ac:dyDescent="0.2">
      <c r="I10" s="41"/>
      <c r="J10" s="41"/>
      <c r="K10" s="122" t="s">
        <v>49</v>
      </c>
      <c r="L10" s="123">
        <v>0.86640107289171631</v>
      </c>
    </row>
    <row r="11" spans="1:12" x14ac:dyDescent="0.2">
      <c r="I11" s="41"/>
      <c r="J11" s="41"/>
      <c r="K11" s="122" t="s">
        <v>41</v>
      </c>
      <c r="L11" s="123">
        <v>0.89171647413261845</v>
      </c>
    </row>
    <row r="12" spans="1:12" x14ac:dyDescent="0.2">
      <c r="I12" s="41"/>
      <c r="J12" s="41"/>
      <c r="K12" s="122" t="s">
        <v>30</v>
      </c>
      <c r="L12" s="123">
        <v>0.90550887554768422</v>
      </c>
    </row>
    <row r="13" spans="1:12" x14ac:dyDescent="0.2">
      <c r="I13" s="41"/>
      <c r="J13" s="41"/>
      <c r="K13" s="122" t="s">
        <v>34</v>
      </c>
      <c r="L13" s="123">
        <v>0.90960958596918384</v>
      </c>
    </row>
    <row r="14" spans="1:12" x14ac:dyDescent="0.2">
      <c r="I14" s="41"/>
      <c r="J14" s="41"/>
      <c r="K14" s="122" t="s">
        <v>40</v>
      </c>
      <c r="L14" s="123">
        <v>0.92040462101625431</v>
      </c>
    </row>
    <row r="15" spans="1:12" ht="21.75" x14ac:dyDescent="0.2">
      <c r="I15" s="41"/>
      <c r="J15" s="41"/>
      <c r="K15" s="122" t="s">
        <v>42</v>
      </c>
      <c r="L15" s="123">
        <v>0.94392512753335878</v>
      </c>
    </row>
    <row r="16" spans="1:12" ht="21.75" x14ac:dyDescent="0.2">
      <c r="I16" s="41"/>
      <c r="J16" s="41"/>
      <c r="K16" s="122" t="s">
        <v>51</v>
      </c>
      <c r="L16" s="123">
        <v>0.95774725924166149</v>
      </c>
    </row>
    <row r="17" spans="9:12" x14ac:dyDescent="0.2">
      <c r="I17" s="41"/>
      <c r="J17" s="41"/>
      <c r="K17" s="122" t="s">
        <v>32</v>
      </c>
      <c r="L17" s="123">
        <v>0.9808107769644262</v>
      </c>
    </row>
    <row r="18" spans="9:12" x14ac:dyDescent="0.2">
      <c r="I18" s="41"/>
      <c r="J18" s="41"/>
      <c r="K18" s="122" t="s">
        <v>36</v>
      </c>
      <c r="L18" s="123">
        <v>0.99056734798863122</v>
      </c>
    </row>
    <row r="19" spans="9:12" x14ac:dyDescent="0.2">
      <c r="I19" s="41"/>
      <c r="J19" s="41"/>
      <c r="K19" s="122" t="s">
        <v>39</v>
      </c>
      <c r="L19" s="123">
        <v>0.99825801608023268</v>
      </c>
    </row>
    <row r="20" spans="9:12" x14ac:dyDescent="0.2">
      <c r="I20" s="41"/>
      <c r="J20" s="41"/>
      <c r="K20" s="124" t="s">
        <v>52</v>
      </c>
      <c r="L20" s="125">
        <v>1</v>
      </c>
    </row>
    <row r="21" spans="9:12" x14ac:dyDescent="0.2">
      <c r="I21" s="41"/>
      <c r="J21" s="41"/>
      <c r="K21" s="41"/>
      <c r="L21" s="41"/>
    </row>
    <row r="22" spans="9:12" x14ac:dyDescent="0.2">
      <c r="I22" s="41"/>
      <c r="J22" s="41"/>
      <c r="K22" s="41"/>
      <c r="L22" s="41"/>
    </row>
    <row r="23" spans="9:12" x14ac:dyDescent="0.2">
      <c r="I23" s="41"/>
      <c r="J23" s="41"/>
      <c r="K23" s="41"/>
      <c r="L23" s="41"/>
    </row>
    <row r="24" spans="9:12" x14ac:dyDescent="0.2">
      <c r="I24" s="41"/>
      <c r="J24" s="41"/>
      <c r="K24" s="41"/>
      <c r="L24" s="41"/>
    </row>
  </sheetData>
  <sheetProtection algorithmName="SHA-512" hashValue="4l7aZSn2Ji3qw4gc9wuh+hppe9u5sgL6os4PqbrZkn84tizQ47JmDIZCszR0ENILQhG0Fc0wQSBeqTzhaOYoAQ==" saltValue="rkMYOeFadmfk4I4gU4WNyA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19"/>
  <sheetViews>
    <sheetView zoomScaleNormal="100" workbookViewId="0">
      <selection activeCell="E27" sqref="E27"/>
    </sheetView>
  </sheetViews>
  <sheetFormatPr baseColWidth="10" defaultColWidth="11.5703125" defaultRowHeight="12.75" x14ac:dyDescent="0.2"/>
  <cols>
    <col min="1" max="1" width="14" style="127" customWidth="1"/>
    <col min="2" max="2" width="12.7109375" style="42" bestFit="1" customWidth="1"/>
    <col min="3" max="3" width="13.85546875" style="42" bestFit="1" customWidth="1"/>
    <col min="4" max="4" width="17.140625" style="42" bestFit="1" customWidth="1"/>
    <col min="5" max="5" width="14.140625" style="42" bestFit="1" customWidth="1"/>
    <col min="6" max="7" width="16.85546875" style="42" bestFit="1" customWidth="1"/>
    <col min="8" max="8" width="9.28515625" style="42" bestFit="1" customWidth="1"/>
    <col min="9" max="9" width="11.42578125" style="42" customWidth="1"/>
    <col min="10" max="10" width="11.5703125" style="41"/>
    <col min="11" max="16384" width="11.5703125" style="42"/>
  </cols>
  <sheetData>
    <row r="1" spans="1:10" ht="33" customHeight="1" x14ac:dyDescent="0.2">
      <c r="A1" s="37" t="s">
        <v>140</v>
      </c>
      <c r="B1" s="126"/>
      <c r="C1" s="103"/>
      <c r="D1" s="103"/>
      <c r="E1" s="103"/>
      <c r="F1" s="103"/>
      <c r="G1" s="103"/>
      <c r="H1" s="103"/>
      <c r="I1" s="104"/>
    </row>
    <row r="2" spans="1:10" ht="21" customHeight="1" x14ac:dyDescent="0.2">
      <c r="B2" s="102"/>
      <c r="C2" s="102"/>
      <c r="D2" s="102"/>
      <c r="E2" s="102"/>
      <c r="F2" s="102"/>
      <c r="G2" s="102"/>
      <c r="H2" s="102"/>
      <c r="I2" s="39" t="s">
        <v>136</v>
      </c>
    </row>
    <row r="3" spans="1:10" ht="45.75" customHeight="1" x14ac:dyDescent="0.2">
      <c r="A3" s="170" t="s">
        <v>220</v>
      </c>
      <c r="B3" s="170" t="s">
        <v>137</v>
      </c>
      <c r="C3" s="170" t="s">
        <v>138</v>
      </c>
      <c r="D3" s="170" t="s">
        <v>227</v>
      </c>
      <c r="E3" s="170" t="s">
        <v>139</v>
      </c>
      <c r="F3" s="171" t="s">
        <v>212</v>
      </c>
      <c r="G3" s="171" t="s">
        <v>213</v>
      </c>
      <c r="H3" s="171" t="s">
        <v>214</v>
      </c>
      <c r="I3" s="172" t="s">
        <v>215</v>
      </c>
    </row>
    <row r="4" spans="1:10" ht="18" customHeight="1" x14ac:dyDescent="0.2">
      <c r="A4" s="173">
        <v>1</v>
      </c>
      <c r="B4" s="61">
        <v>212</v>
      </c>
      <c r="C4" s="62">
        <v>0.48960739030023093</v>
      </c>
      <c r="D4" s="61">
        <v>5881459788.6800003</v>
      </c>
      <c r="E4" s="61">
        <v>27742734.852264151</v>
      </c>
      <c r="F4" s="61">
        <v>5881459788.6800003</v>
      </c>
      <c r="G4" s="61">
        <v>5860224760.9415131</v>
      </c>
      <c r="H4" s="62">
        <v>1</v>
      </c>
      <c r="I4" s="63">
        <v>0.9963894970804088</v>
      </c>
    </row>
    <row r="5" spans="1:10" ht="18" customHeight="1" x14ac:dyDescent="0.2">
      <c r="A5" s="171" t="s">
        <v>57</v>
      </c>
      <c r="B5" s="61">
        <v>30</v>
      </c>
      <c r="C5" s="62">
        <v>6.9284064665127015E-2</v>
      </c>
      <c r="D5" s="61">
        <v>748666053.39999974</v>
      </c>
      <c r="E5" s="61">
        <v>24955535.113333326</v>
      </c>
      <c r="F5" s="61">
        <v>730245846.81027615</v>
      </c>
      <c r="G5" s="61">
        <v>724312762.92462397</v>
      </c>
      <c r="H5" s="62">
        <v>0.97539596392000161</v>
      </c>
      <c r="I5" s="63">
        <v>0.96747109026143563</v>
      </c>
    </row>
    <row r="6" spans="1:10" ht="18" customHeight="1" x14ac:dyDescent="0.2">
      <c r="A6" s="171" t="s">
        <v>58</v>
      </c>
      <c r="B6" s="61">
        <v>16</v>
      </c>
      <c r="C6" s="62">
        <v>3.695150115473441E-2</v>
      </c>
      <c r="D6" s="61">
        <v>1244790796.96</v>
      </c>
      <c r="E6" s="61">
        <v>77799424.810000002</v>
      </c>
      <c r="F6" s="61">
        <v>1029627637.36061</v>
      </c>
      <c r="G6" s="61">
        <v>1016927263.17433</v>
      </c>
      <c r="H6" s="62">
        <v>0.82714914014077179</v>
      </c>
      <c r="I6" s="63">
        <v>0.81694632195052119</v>
      </c>
    </row>
    <row r="7" spans="1:10" ht="18" customHeight="1" x14ac:dyDescent="0.2">
      <c r="A7" s="171" t="s">
        <v>59</v>
      </c>
      <c r="B7" s="61">
        <v>18</v>
      </c>
      <c r="C7" s="62">
        <v>4.1570438799076209E-2</v>
      </c>
      <c r="D7" s="61">
        <v>192982521.06999999</v>
      </c>
      <c r="E7" s="61">
        <v>10721251.170555554</v>
      </c>
      <c r="F7" s="61">
        <v>148983375.52351099</v>
      </c>
      <c r="G7" s="61">
        <v>145955237.428635</v>
      </c>
      <c r="H7" s="62">
        <v>0.77200450433265244</v>
      </c>
      <c r="I7" s="63">
        <v>0.75631324857494775</v>
      </c>
    </row>
    <row r="8" spans="1:10" ht="18" customHeight="1" x14ac:dyDescent="0.2">
      <c r="A8" s="171" t="s">
        <v>60</v>
      </c>
      <c r="B8" s="61">
        <v>12</v>
      </c>
      <c r="C8" s="62">
        <v>2.771362586605081E-2</v>
      </c>
      <c r="D8" s="61">
        <v>422652027.81</v>
      </c>
      <c r="E8" s="61">
        <v>35221002.317500003</v>
      </c>
      <c r="F8" s="61">
        <v>282765084.46316803</v>
      </c>
      <c r="G8" s="61">
        <v>281727030.40645701</v>
      </c>
      <c r="H8" s="62">
        <v>0.66902573714914937</v>
      </c>
      <c r="I8" s="63">
        <v>0.66656968822850471</v>
      </c>
    </row>
    <row r="9" spans="1:10" ht="18" customHeight="1" x14ac:dyDescent="0.2">
      <c r="A9" s="171" t="s">
        <v>61</v>
      </c>
      <c r="B9" s="61">
        <v>57</v>
      </c>
      <c r="C9" s="62">
        <v>0.13163972286374134</v>
      </c>
      <c r="D9" s="61">
        <v>1135689515.8499999</v>
      </c>
      <c r="E9" s="61">
        <v>19924377.471052632</v>
      </c>
      <c r="F9" s="61">
        <v>583308065.12443995</v>
      </c>
      <c r="G9" s="61">
        <v>574477681.55271995</v>
      </c>
      <c r="H9" s="62">
        <v>0.51361578757541548</v>
      </c>
      <c r="I9" s="63">
        <v>0.50584043749206897</v>
      </c>
    </row>
    <row r="10" spans="1:10" ht="18" customHeight="1" x14ac:dyDescent="0.2">
      <c r="A10" s="171" t="s">
        <v>62</v>
      </c>
      <c r="B10" s="61">
        <v>88</v>
      </c>
      <c r="C10" s="62">
        <v>0.20323325635103925</v>
      </c>
      <c r="D10" s="61">
        <v>693495146.19999993</v>
      </c>
      <c r="E10" s="61">
        <v>7880626.6613636352</v>
      </c>
      <c r="F10" s="61">
        <v>238977608.30299807</v>
      </c>
      <c r="G10" s="61">
        <v>280764505.354195</v>
      </c>
      <c r="H10" s="62">
        <v>0.34459881891383609</v>
      </c>
      <c r="I10" s="63">
        <v>0.40485431930222071</v>
      </c>
    </row>
    <row r="11" spans="1:10" s="48" customFormat="1" ht="18" customHeight="1" x14ac:dyDescent="0.2">
      <c r="A11" s="174" t="s">
        <v>11</v>
      </c>
      <c r="B11" s="64">
        <v>433</v>
      </c>
      <c r="C11" s="65">
        <v>1</v>
      </c>
      <c r="D11" s="64">
        <v>10319735849.970001</v>
      </c>
      <c r="E11" s="64">
        <v>23833108.198545039</v>
      </c>
      <c r="F11" s="64">
        <v>8895367406.2650032</v>
      </c>
      <c r="G11" s="64">
        <v>8884389241.7824726</v>
      </c>
      <c r="H11" s="65">
        <v>0.86197626912038272</v>
      </c>
      <c r="I11" s="63">
        <v>0.86091246626320372</v>
      </c>
      <c r="J11" s="47"/>
    </row>
    <row r="12" spans="1:10" ht="15" customHeight="1" x14ac:dyDescent="0.2"/>
    <row r="13" spans="1:10" s="41" customFormat="1" ht="15" customHeight="1" x14ac:dyDescent="0.2">
      <c r="A13" s="128"/>
    </row>
    <row r="14" spans="1:10" s="41" customFormat="1" ht="15" customHeight="1" x14ac:dyDescent="0.2">
      <c r="A14" s="128"/>
    </row>
    <row r="15" spans="1:10" s="41" customFormat="1" x14ac:dyDescent="0.2">
      <c r="A15" s="128"/>
    </row>
    <row r="16" spans="1:10" s="41" customFormat="1" x14ac:dyDescent="0.2">
      <c r="A16" s="128"/>
    </row>
    <row r="17" spans="1:1" s="41" customFormat="1" x14ac:dyDescent="0.2">
      <c r="A17" s="128"/>
    </row>
    <row r="18" spans="1:1" s="41" customFormat="1" ht="15" customHeight="1" x14ac:dyDescent="0.2">
      <c r="A18" s="128"/>
    </row>
    <row r="19" spans="1:1" s="41" customFormat="1" x14ac:dyDescent="0.2">
      <c r="A19" s="128"/>
    </row>
  </sheetData>
  <sheetProtection algorithmName="SHA-512" hashValue="jvk1+DSIn/PI3TAtHHCTr8uZrkrxHmm5pCfFyMLZyCuOwx0rDji+o8crO5EXKJWGDSJmxJhSCY4+5vlfmL2T6Q==" saltValue="LaYfy7e6r/kEiGWmIkcTsQ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17"/>
  <sheetViews>
    <sheetView zoomScale="142" zoomScaleNormal="142" workbookViewId="0">
      <selection activeCell="D22" sqref="D22"/>
    </sheetView>
  </sheetViews>
  <sheetFormatPr baseColWidth="10" defaultColWidth="11.5703125" defaultRowHeight="12.75" x14ac:dyDescent="0.2"/>
  <cols>
    <col min="1" max="1" width="14" style="127" customWidth="1"/>
    <col min="2" max="3" width="11" style="42" bestFit="1" customWidth="1"/>
    <col min="4" max="4" width="13.85546875" style="42" bestFit="1" customWidth="1"/>
    <col min="5" max="5" width="11.85546875" style="42" bestFit="1" customWidth="1"/>
    <col min="6" max="6" width="11.5703125" style="42" bestFit="1" customWidth="1"/>
    <col min="7" max="7" width="11" style="42" bestFit="1" customWidth="1"/>
    <col min="8" max="8" width="13.7109375" style="42" bestFit="1" customWidth="1"/>
    <col min="9" max="9" width="11.5703125" style="41"/>
    <col min="10" max="16384" width="11.5703125" style="42"/>
  </cols>
  <sheetData>
    <row r="1" spans="1:9" ht="27" customHeight="1" x14ac:dyDescent="0.2">
      <c r="A1" s="37" t="s">
        <v>141</v>
      </c>
      <c r="B1" s="40"/>
      <c r="C1" s="40"/>
      <c r="D1" s="40"/>
      <c r="E1" s="40"/>
      <c r="F1" s="40"/>
      <c r="G1" s="40"/>
      <c r="H1" s="40"/>
    </row>
    <row r="2" spans="1:9" ht="19.899999999999999" customHeight="1" x14ac:dyDescent="0.2">
      <c r="A2" s="101"/>
      <c r="B2" s="102"/>
      <c r="C2" s="102"/>
      <c r="D2" s="102"/>
      <c r="E2" s="102"/>
      <c r="F2" s="102"/>
      <c r="G2" s="102"/>
      <c r="H2" s="188" t="s">
        <v>136</v>
      </c>
    </row>
    <row r="3" spans="1:9" ht="48" customHeight="1" x14ac:dyDescent="0.2">
      <c r="A3" s="95" t="s">
        <v>220</v>
      </c>
      <c r="B3" s="179" t="s">
        <v>233</v>
      </c>
      <c r="C3" s="179" t="s">
        <v>234</v>
      </c>
      <c r="D3" s="179" t="s">
        <v>64</v>
      </c>
      <c r="E3" s="177" t="s">
        <v>216</v>
      </c>
      <c r="F3" s="177" t="s">
        <v>217</v>
      </c>
      <c r="G3" s="177" t="s">
        <v>228</v>
      </c>
      <c r="H3" s="180" t="s">
        <v>218</v>
      </c>
    </row>
    <row r="4" spans="1:9" ht="12.95" customHeight="1" x14ac:dyDescent="0.2">
      <c r="A4" s="176">
        <v>1</v>
      </c>
      <c r="B4" s="181" t="s">
        <v>15</v>
      </c>
      <c r="C4" s="182" t="s">
        <v>15</v>
      </c>
      <c r="D4" s="181" t="s">
        <v>15</v>
      </c>
      <c r="E4" s="181" t="s">
        <v>15</v>
      </c>
      <c r="F4" s="181" t="s">
        <v>15</v>
      </c>
      <c r="G4" s="182" t="s">
        <v>15</v>
      </c>
      <c r="H4" s="183" t="s">
        <v>15</v>
      </c>
    </row>
    <row r="5" spans="1:9" ht="12.95" customHeight="1" x14ac:dyDescent="0.2">
      <c r="A5" s="177" t="s">
        <v>57</v>
      </c>
      <c r="B5" s="181">
        <v>13</v>
      </c>
      <c r="C5" s="184">
        <v>0.43333333333333335</v>
      </c>
      <c r="D5" s="181">
        <v>598745213.44999993</v>
      </c>
      <c r="E5" s="181">
        <v>2809118.2895139996</v>
      </c>
      <c r="F5" s="181">
        <v>10930768.847142002</v>
      </c>
      <c r="G5" s="184">
        <v>4.6916755681898807E-3</v>
      </c>
      <c r="H5" s="185">
        <v>1.8256127316923946E-2</v>
      </c>
    </row>
    <row r="6" spans="1:9" ht="12.95" customHeight="1" x14ac:dyDescent="0.2">
      <c r="A6" s="177" t="s">
        <v>58</v>
      </c>
      <c r="B6" s="181">
        <v>8</v>
      </c>
      <c r="C6" s="184">
        <v>0.5</v>
      </c>
      <c r="D6" s="181">
        <v>1174192048.97</v>
      </c>
      <c r="E6" s="181">
        <v>12123248</v>
      </c>
      <c r="F6" s="181">
        <v>190502732.07597399</v>
      </c>
      <c r="G6" s="184">
        <v>1.0324757360292551E-2</v>
      </c>
      <c r="H6" s="185">
        <v>0.16224154493558593</v>
      </c>
    </row>
    <row r="7" spans="1:9" ht="12.95" customHeight="1" x14ac:dyDescent="0.2">
      <c r="A7" s="177" t="s">
        <v>59</v>
      </c>
      <c r="B7" s="181">
        <v>9</v>
      </c>
      <c r="C7" s="184">
        <v>0.5</v>
      </c>
      <c r="D7" s="181">
        <v>111376297.48999999</v>
      </c>
      <c r="E7" s="181" t="s">
        <v>15</v>
      </c>
      <c r="F7" s="181">
        <v>10650669.101180999</v>
      </c>
      <c r="G7" s="184">
        <v>0</v>
      </c>
      <c r="H7" s="185">
        <v>9.5627789226314305E-2</v>
      </c>
    </row>
    <row r="8" spans="1:9" ht="12.95" customHeight="1" x14ac:dyDescent="0.2">
      <c r="A8" s="177" t="s">
        <v>60</v>
      </c>
      <c r="B8" s="181">
        <v>7</v>
      </c>
      <c r="C8" s="184">
        <v>0.58333333333333337</v>
      </c>
      <c r="D8" s="181">
        <v>297334211</v>
      </c>
      <c r="E8" s="181" t="s">
        <v>15</v>
      </c>
      <c r="F8" s="181">
        <v>88589582.928000003</v>
      </c>
      <c r="G8" s="184">
        <v>0</v>
      </c>
      <c r="H8" s="185">
        <v>0.29794614830918331</v>
      </c>
    </row>
    <row r="9" spans="1:9" ht="12.95" customHeight="1" x14ac:dyDescent="0.2">
      <c r="A9" s="177" t="s">
        <v>61</v>
      </c>
      <c r="B9" s="181">
        <v>41</v>
      </c>
      <c r="C9" s="184">
        <v>0.7192982456140351</v>
      </c>
      <c r="D9" s="181">
        <v>902903200.01999998</v>
      </c>
      <c r="E9" s="181">
        <v>54874519.662</v>
      </c>
      <c r="F9" s="181">
        <v>363120647.66144794</v>
      </c>
      <c r="G9" s="184">
        <v>6.0775639803673849E-2</v>
      </c>
      <c r="H9" s="185">
        <v>0.40217007499076818</v>
      </c>
    </row>
    <row r="10" spans="1:9" ht="12.95" customHeight="1" x14ac:dyDescent="0.2">
      <c r="A10" s="177" t="s">
        <v>62</v>
      </c>
      <c r="B10" s="181">
        <v>65</v>
      </c>
      <c r="C10" s="184">
        <v>0.73863636363636365</v>
      </c>
      <c r="D10" s="181">
        <v>620243501.68999994</v>
      </c>
      <c r="E10" s="181">
        <v>64429643.523777984</v>
      </c>
      <c r="F10" s="181">
        <v>240282201.48497799</v>
      </c>
      <c r="G10" s="184">
        <v>0.1038779823540661</v>
      </c>
      <c r="H10" s="185">
        <v>0.38739978868020764</v>
      </c>
    </row>
    <row r="11" spans="1:9" s="48" customFormat="1" ht="12.95" customHeight="1" x14ac:dyDescent="0.2">
      <c r="A11" s="178" t="s">
        <v>11</v>
      </c>
      <c r="B11" s="186">
        <v>143</v>
      </c>
      <c r="C11" s="187">
        <v>0.33025404157043881</v>
      </c>
      <c r="D11" s="186">
        <v>3704794472.6199999</v>
      </c>
      <c r="E11" s="186">
        <v>134236529.475292</v>
      </c>
      <c r="F11" s="186">
        <v>904076602.09872293</v>
      </c>
      <c r="G11" s="187">
        <v>3.6233192007642204E-2</v>
      </c>
      <c r="H11" s="185">
        <v>0.24402881422444131</v>
      </c>
      <c r="I11" s="47"/>
    </row>
    <row r="12" spans="1:9" ht="15" customHeight="1" x14ac:dyDescent="0.2"/>
    <row r="13" spans="1:9" s="41" customFormat="1" ht="15" customHeight="1" x14ac:dyDescent="0.2">
      <c r="A13" s="128"/>
    </row>
    <row r="14" spans="1:9" s="41" customFormat="1" ht="15" customHeight="1" x14ac:dyDescent="0.2">
      <c r="A14" s="128"/>
    </row>
    <row r="15" spans="1:9" s="41" customFormat="1" x14ac:dyDescent="0.2">
      <c r="A15" s="128"/>
    </row>
    <row r="16" spans="1:9" s="41" customFormat="1" ht="15" customHeight="1" x14ac:dyDescent="0.2">
      <c r="A16" s="128"/>
    </row>
    <row r="17" spans="1:1" s="41" customFormat="1" x14ac:dyDescent="0.2">
      <c r="A17" s="128"/>
    </row>
  </sheetData>
  <sheetProtection algorithmName="SHA-512" hashValue="R1Ppl2lYlipTD/oFst4ejxnlAoGWDI3J+qq9ab1Q83GmB0dKKH72m/sIflwWDLywxpoDYZvLGdaka3gw4vtwdg==" saltValue="avKKg73mAAf/S7BA+GLz+g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zoomScale="80" zoomScaleNormal="80" workbookViewId="0">
      <selection activeCell="G33" sqref="G33"/>
    </sheetView>
  </sheetViews>
  <sheetFormatPr baseColWidth="10" defaultColWidth="11.5703125" defaultRowHeight="12.75" x14ac:dyDescent="0.2"/>
  <cols>
    <col min="1" max="1" width="25.7109375" style="42" customWidth="1"/>
    <col min="2" max="8" width="12.7109375" style="42" customWidth="1"/>
    <col min="9" max="9" width="16.85546875" style="48" customWidth="1"/>
    <col min="10" max="10" width="12.7109375" style="42" customWidth="1"/>
    <col min="11" max="16" width="11.5703125" style="41"/>
    <col min="17" max="16384" width="11.5703125" style="42"/>
  </cols>
  <sheetData>
    <row r="1" spans="1:16" ht="18" customHeight="1" x14ac:dyDescent="0.2">
      <c r="A1" s="37" t="s">
        <v>142</v>
      </c>
      <c r="B1" s="40"/>
      <c r="C1" s="40"/>
      <c r="D1" s="40"/>
      <c r="E1" s="40"/>
      <c r="F1" s="40"/>
      <c r="G1" s="40"/>
      <c r="H1" s="40"/>
      <c r="I1" s="40"/>
      <c r="J1" s="129"/>
    </row>
    <row r="2" spans="1:16" ht="19.899999999999999" customHeight="1" x14ac:dyDescent="0.2">
      <c r="A2" s="101"/>
      <c r="B2" s="102"/>
      <c r="C2" s="102"/>
      <c r="D2" s="102"/>
      <c r="E2" s="102"/>
      <c r="F2" s="102"/>
      <c r="G2" s="102"/>
      <c r="H2" s="102"/>
      <c r="I2" s="102"/>
      <c r="J2" s="39" t="s">
        <v>69</v>
      </c>
    </row>
    <row r="3" spans="1:16" s="46" customFormat="1" ht="79.150000000000006" customHeight="1" x14ac:dyDescent="0.2">
      <c r="A3" s="118" t="s">
        <v>211</v>
      </c>
      <c r="B3" s="119" t="s">
        <v>63</v>
      </c>
      <c r="C3" s="119" t="s">
        <v>66</v>
      </c>
      <c r="D3" s="119" t="s">
        <v>65</v>
      </c>
      <c r="E3" s="119" t="s">
        <v>67</v>
      </c>
      <c r="F3" s="119" t="s">
        <v>68</v>
      </c>
      <c r="G3" s="60" t="s">
        <v>144</v>
      </c>
      <c r="H3" s="60" t="s">
        <v>145</v>
      </c>
      <c r="I3" s="60" t="s">
        <v>143</v>
      </c>
      <c r="J3" s="108" t="s">
        <v>11</v>
      </c>
      <c r="K3" s="45"/>
      <c r="L3" s="45"/>
      <c r="M3" s="45"/>
      <c r="N3" s="45"/>
      <c r="O3" s="45"/>
      <c r="P3" s="45"/>
    </row>
    <row r="4" spans="1:16" ht="18" customHeight="1" x14ac:dyDescent="0.2">
      <c r="A4" s="50" t="s">
        <v>29</v>
      </c>
      <c r="B4" s="111">
        <v>1</v>
      </c>
      <c r="C4" s="111">
        <v>26</v>
      </c>
      <c r="D4" s="111">
        <v>1</v>
      </c>
      <c r="E4" s="111">
        <v>5</v>
      </c>
      <c r="F4" s="111">
        <v>0</v>
      </c>
      <c r="G4" s="111">
        <v>3</v>
      </c>
      <c r="H4" s="111">
        <v>2</v>
      </c>
      <c r="I4" s="111">
        <v>2</v>
      </c>
      <c r="J4" s="130">
        <v>40</v>
      </c>
    </row>
    <row r="5" spans="1:16" ht="18" customHeight="1" x14ac:dyDescent="0.2">
      <c r="A5" s="50" t="s">
        <v>31</v>
      </c>
      <c r="B5" s="131">
        <v>0</v>
      </c>
      <c r="C5" s="131">
        <v>9</v>
      </c>
      <c r="D5" s="131">
        <v>0</v>
      </c>
      <c r="E5" s="131">
        <v>2</v>
      </c>
      <c r="F5" s="131">
        <v>0</v>
      </c>
      <c r="G5" s="131">
        <v>2</v>
      </c>
      <c r="H5" s="131">
        <v>0</v>
      </c>
      <c r="I5" s="131">
        <v>0</v>
      </c>
      <c r="J5" s="132">
        <v>13</v>
      </c>
    </row>
    <row r="6" spans="1:16" ht="18" customHeight="1" x14ac:dyDescent="0.2">
      <c r="A6" s="50" t="s">
        <v>43</v>
      </c>
      <c r="B6" s="131">
        <v>0</v>
      </c>
      <c r="C6" s="131">
        <v>2</v>
      </c>
      <c r="D6" s="131">
        <v>0</v>
      </c>
      <c r="E6" s="131">
        <v>1</v>
      </c>
      <c r="F6" s="131">
        <v>0</v>
      </c>
      <c r="G6" s="131">
        <v>3</v>
      </c>
      <c r="H6" s="131">
        <v>0</v>
      </c>
      <c r="I6" s="131">
        <v>0</v>
      </c>
      <c r="J6" s="132">
        <v>6</v>
      </c>
    </row>
    <row r="7" spans="1:16" ht="18" customHeight="1" x14ac:dyDescent="0.2">
      <c r="A7" s="50" t="s">
        <v>92</v>
      </c>
      <c r="B7" s="131">
        <v>1</v>
      </c>
      <c r="C7" s="131">
        <v>9</v>
      </c>
      <c r="D7" s="131">
        <v>1</v>
      </c>
      <c r="E7" s="131">
        <v>3</v>
      </c>
      <c r="F7" s="131">
        <v>0</v>
      </c>
      <c r="G7" s="131">
        <v>4</v>
      </c>
      <c r="H7" s="131">
        <v>0</v>
      </c>
      <c r="I7" s="131">
        <v>3</v>
      </c>
      <c r="J7" s="132">
        <v>21</v>
      </c>
    </row>
    <row r="8" spans="1:16" ht="18" customHeight="1" x14ac:dyDescent="0.2">
      <c r="A8" s="50" t="s">
        <v>30</v>
      </c>
      <c r="B8" s="131">
        <v>2</v>
      </c>
      <c r="C8" s="131">
        <v>4</v>
      </c>
      <c r="D8" s="131">
        <v>0</v>
      </c>
      <c r="E8" s="131">
        <v>0</v>
      </c>
      <c r="F8" s="131">
        <v>0</v>
      </c>
      <c r="G8" s="131">
        <v>0</v>
      </c>
      <c r="H8" s="131">
        <v>3</v>
      </c>
      <c r="I8" s="131">
        <v>0</v>
      </c>
      <c r="J8" s="132">
        <v>9</v>
      </c>
    </row>
    <row r="9" spans="1:16" ht="18" customHeight="1" x14ac:dyDescent="0.2">
      <c r="A9" s="50" t="s">
        <v>94</v>
      </c>
      <c r="B9" s="131">
        <v>0</v>
      </c>
      <c r="C9" s="131">
        <v>0</v>
      </c>
      <c r="D9" s="131">
        <v>0</v>
      </c>
      <c r="E9" s="131">
        <v>2</v>
      </c>
      <c r="F9" s="131">
        <v>0</v>
      </c>
      <c r="G9" s="131">
        <v>0</v>
      </c>
      <c r="H9" s="131">
        <v>1</v>
      </c>
      <c r="I9" s="131">
        <v>0</v>
      </c>
      <c r="J9" s="132">
        <v>3</v>
      </c>
    </row>
    <row r="10" spans="1:16" ht="18" customHeight="1" x14ac:dyDescent="0.2">
      <c r="A10" s="50" t="s">
        <v>95</v>
      </c>
      <c r="B10" s="131">
        <v>2</v>
      </c>
      <c r="C10" s="131">
        <v>2</v>
      </c>
      <c r="D10" s="131">
        <v>0</v>
      </c>
      <c r="E10" s="131">
        <v>0</v>
      </c>
      <c r="F10" s="131">
        <v>0</v>
      </c>
      <c r="G10" s="131">
        <v>1</v>
      </c>
      <c r="H10" s="131">
        <v>1</v>
      </c>
      <c r="I10" s="131">
        <v>1</v>
      </c>
      <c r="J10" s="132">
        <v>7</v>
      </c>
    </row>
    <row r="11" spans="1:16" ht="18" customHeight="1" x14ac:dyDescent="0.2">
      <c r="A11" s="50" t="s">
        <v>49</v>
      </c>
      <c r="B11" s="131">
        <v>1</v>
      </c>
      <c r="C11" s="131">
        <v>0</v>
      </c>
      <c r="D11" s="131">
        <v>0</v>
      </c>
      <c r="E11" s="131">
        <v>2</v>
      </c>
      <c r="F11" s="131">
        <v>0</v>
      </c>
      <c r="G11" s="131">
        <v>0</v>
      </c>
      <c r="H11" s="131">
        <v>0</v>
      </c>
      <c r="I11" s="131">
        <v>0</v>
      </c>
      <c r="J11" s="132">
        <v>3</v>
      </c>
    </row>
    <row r="12" spans="1:16" ht="18" customHeight="1" x14ac:dyDescent="0.2">
      <c r="A12" s="50" t="s">
        <v>41</v>
      </c>
      <c r="B12" s="131">
        <v>5</v>
      </c>
      <c r="C12" s="131">
        <v>56</v>
      </c>
      <c r="D12" s="131">
        <v>11</v>
      </c>
      <c r="E12" s="131">
        <v>8</v>
      </c>
      <c r="F12" s="131">
        <v>1</v>
      </c>
      <c r="G12" s="131">
        <v>20</v>
      </c>
      <c r="H12" s="131">
        <v>3</v>
      </c>
      <c r="I12" s="131">
        <v>9</v>
      </c>
      <c r="J12" s="132">
        <v>113</v>
      </c>
    </row>
    <row r="13" spans="1:16" ht="18" customHeight="1" x14ac:dyDescent="0.2">
      <c r="A13" s="50" t="s">
        <v>98</v>
      </c>
      <c r="B13" s="131">
        <v>0</v>
      </c>
      <c r="C13" s="131">
        <v>8</v>
      </c>
      <c r="D13" s="131">
        <v>1</v>
      </c>
      <c r="E13" s="131">
        <v>2</v>
      </c>
      <c r="F13" s="131">
        <v>0</v>
      </c>
      <c r="G13" s="131">
        <v>6</v>
      </c>
      <c r="H13" s="131">
        <v>0</v>
      </c>
      <c r="I13" s="131">
        <v>0</v>
      </c>
      <c r="J13" s="132">
        <v>17</v>
      </c>
    </row>
    <row r="14" spans="1:16" ht="18" customHeight="1" x14ac:dyDescent="0.2">
      <c r="A14" s="50" t="s">
        <v>99</v>
      </c>
      <c r="B14" s="131">
        <v>0</v>
      </c>
      <c r="C14" s="131">
        <v>11</v>
      </c>
      <c r="D14" s="131">
        <v>1</v>
      </c>
      <c r="E14" s="131">
        <v>1</v>
      </c>
      <c r="F14" s="131">
        <v>0</v>
      </c>
      <c r="G14" s="131">
        <v>2</v>
      </c>
      <c r="H14" s="131">
        <v>1</v>
      </c>
      <c r="I14" s="131">
        <v>4</v>
      </c>
      <c r="J14" s="132">
        <v>20</v>
      </c>
    </row>
    <row r="15" spans="1:16" ht="18" customHeight="1" x14ac:dyDescent="0.2">
      <c r="A15" s="50" t="s">
        <v>87</v>
      </c>
      <c r="B15" s="131">
        <v>2</v>
      </c>
      <c r="C15" s="131">
        <v>19</v>
      </c>
      <c r="D15" s="131">
        <v>0</v>
      </c>
      <c r="E15" s="131">
        <v>2</v>
      </c>
      <c r="F15" s="131">
        <v>0</v>
      </c>
      <c r="G15" s="131">
        <v>1</v>
      </c>
      <c r="H15" s="131">
        <v>2</v>
      </c>
      <c r="I15" s="131">
        <v>0</v>
      </c>
      <c r="J15" s="132">
        <v>26</v>
      </c>
    </row>
    <row r="16" spans="1:16" ht="18" customHeight="1" x14ac:dyDescent="0.2">
      <c r="A16" s="50" t="s">
        <v>33</v>
      </c>
      <c r="B16" s="131">
        <v>0</v>
      </c>
      <c r="C16" s="131">
        <v>6</v>
      </c>
      <c r="D16" s="131">
        <v>0</v>
      </c>
      <c r="E16" s="131">
        <v>1</v>
      </c>
      <c r="F16" s="131">
        <v>0</v>
      </c>
      <c r="G16" s="131">
        <v>1</v>
      </c>
      <c r="H16" s="131">
        <v>2</v>
      </c>
      <c r="I16" s="131">
        <v>0</v>
      </c>
      <c r="J16" s="132">
        <v>10</v>
      </c>
    </row>
    <row r="17" spans="1:16" ht="18" customHeight="1" x14ac:dyDescent="0.2">
      <c r="A17" s="50" t="s">
        <v>35</v>
      </c>
      <c r="B17" s="131">
        <v>0</v>
      </c>
      <c r="C17" s="131">
        <v>4</v>
      </c>
      <c r="D17" s="131">
        <v>0</v>
      </c>
      <c r="E17" s="131">
        <v>0</v>
      </c>
      <c r="F17" s="131">
        <v>1</v>
      </c>
      <c r="G17" s="131">
        <v>0</v>
      </c>
      <c r="H17" s="131">
        <v>1</v>
      </c>
      <c r="I17" s="131">
        <v>0</v>
      </c>
      <c r="J17" s="132">
        <v>6</v>
      </c>
    </row>
    <row r="18" spans="1:16" ht="18" customHeight="1" x14ac:dyDescent="0.2">
      <c r="A18" s="50" t="s">
        <v>174</v>
      </c>
      <c r="B18" s="131">
        <v>1</v>
      </c>
      <c r="C18" s="131">
        <v>4</v>
      </c>
      <c r="D18" s="131">
        <v>0</v>
      </c>
      <c r="E18" s="131">
        <v>1</v>
      </c>
      <c r="F18" s="131">
        <v>0</v>
      </c>
      <c r="G18" s="131">
        <v>2</v>
      </c>
      <c r="H18" s="131">
        <v>0</v>
      </c>
      <c r="I18" s="131">
        <v>0</v>
      </c>
      <c r="J18" s="132">
        <v>8</v>
      </c>
    </row>
    <row r="19" spans="1:16" ht="18" customHeight="1" x14ac:dyDescent="0.2">
      <c r="A19" s="50" t="s">
        <v>36</v>
      </c>
      <c r="B19" s="131">
        <v>0</v>
      </c>
      <c r="C19" s="131">
        <v>2</v>
      </c>
      <c r="D19" s="131">
        <v>0</v>
      </c>
      <c r="E19" s="131">
        <v>0</v>
      </c>
      <c r="F19" s="131">
        <v>0</v>
      </c>
      <c r="G19" s="131">
        <v>0</v>
      </c>
      <c r="H19" s="131">
        <v>0</v>
      </c>
      <c r="I19" s="131">
        <v>0</v>
      </c>
      <c r="J19" s="132">
        <v>2</v>
      </c>
    </row>
    <row r="20" spans="1:16" ht="18" customHeight="1" x14ac:dyDescent="0.2">
      <c r="A20" s="50" t="s">
        <v>37</v>
      </c>
      <c r="B20" s="131">
        <v>0</v>
      </c>
      <c r="C20" s="131">
        <v>18</v>
      </c>
      <c r="D20" s="131">
        <v>0</v>
      </c>
      <c r="E20" s="131">
        <v>5</v>
      </c>
      <c r="F20" s="131">
        <v>0</v>
      </c>
      <c r="G20" s="131">
        <v>1</v>
      </c>
      <c r="H20" s="131">
        <v>1</v>
      </c>
      <c r="I20" s="131">
        <v>1</v>
      </c>
      <c r="J20" s="132">
        <v>26</v>
      </c>
    </row>
    <row r="21" spans="1:16" ht="18" customHeight="1" x14ac:dyDescent="0.2">
      <c r="A21" s="50" t="s">
        <v>104</v>
      </c>
      <c r="B21" s="131">
        <v>0</v>
      </c>
      <c r="C21" s="131">
        <v>0</v>
      </c>
      <c r="D21" s="131">
        <v>0</v>
      </c>
      <c r="E21" s="131">
        <v>1</v>
      </c>
      <c r="F21" s="131">
        <v>0</v>
      </c>
      <c r="G21" s="131">
        <v>0</v>
      </c>
      <c r="H21" s="131">
        <v>0</v>
      </c>
      <c r="I21" s="131">
        <v>0</v>
      </c>
      <c r="J21" s="132">
        <v>1</v>
      </c>
    </row>
    <row r="22" spans="1:16" ht="18" customHeight="1" x14ac:dyDescent="0.2">
      <c r="A22" s="50" t="s">
        <v>105</v>
      </c>
      <c r="B22" s="131">
        <v>0</v>
      </c>
      <c r="C22" s="131">
        <v>0</v>
      </c>
      <c r="D22" s="131">
        <v>0</v>
      </c>
      <c r="E22" s="131">
        <v>1</v>
      </c>
      <c r="F22" s="131">
        <v>0</v>
      </c>
      <c r="G22" s="131">
        <v>0</v>
      </c>
      <c r="H22" s="131">
        <v>0</v>
      </c>
      <c r="I22" s="131">
        <v>0</v>
      </c>
      <c r="J22" s="132">
        <v>1</v>
      </c>
    </row>
    <row r="23" spans="1:16" ht="18" customHeight="1" x14ac:dyDescent="0.2">
      <c r="A23" s="50" t="s">
        <v>27</v>
      </c>
      <c r="B23" s="131">
        <v>0</v>
      </c>
      <c r="C23" s="131">
        <v>1</v>
      </c>
      <c r="D23" s="131">
        <v>3</v>
      </c>
      <c r="E23" s="131">
        <v>0</v>
      </c>
      <c r="F23" s="131">
        <v>0</v>
      </c>
      <c r="G23" s="131">
        <v>1</v>
      </c>
      <c r="H23" s="131">
        <v>0</v>
      </c>
      <c r="I23" s="131">
        <v>1</v>
      </c>
      <c r="J23" s="132">
        <v>7</v>
      </c>
    </row>
    <row r="24" spans="1:16" s="48" customFormat="1" ht="18" customHeight="1" x14ac:dyDescent="0.2">
      <c r="A24" s="51" t="s">
        <v>11</v>
      </c>
      <c r="B24" s="133">
        <v>15</v>
      </c>
      <c r="C24" s="133">
        <v>181</v>
      </c>
      <c r="D24" s="133">
        <v>18</v>
      </c>
      <c r="E24" s="133">
        <v>37</v>
      </c>
      <c r="F24" s="133">
        <v>2</v>
      </c>
      <c r="G24" s="133">
        <v>47</v>
      </c>
      <c r="H24" s="133">
        <v>17</v>
      </c>
      <c r="I24" s="133">
        <v>21</v>
      </c>
      <c r="J24" s="132">
        <v>339</v>
      </c>
      <c r="K24" s="47"/>
      <c r="L24" s="47"/>
      <c r="M24" s="47"/>
      <c r="N24" s="47"/>
      <c r="O24" s="47"/>
      <c r="P24" s="47"/>
    </row>
    <row r="25" spans="1:16" ht="15" customHeight="1" x14ac:dyDescent="0.2"/>
    <row r="26" spans="1:16" s="41" customFormat="1" ht="15" customHeight="1" x14ac:dyDescent="0.2">
      <c r="I26" s="47"/>
    </row>
    <row r="27" spans="1:16" s="41" customFormat="1" ht="15" customHeight="1" x14ac:dyDescent="0.2">
      <c r="I27" s="47"/>
    </row>
    <row r="28" spans="1:16" s="41" customFormat="1" x14ac:dyDescent="0.2">
      <c r="I28" s="47"/>
    </row>
    <row r="29" spans="1:16" s="41" customFormat="1" x14ac:dyDescent="0.2">
      <c r="I29" s="47"/>
    </row>
    <row r="30" spans="1:16" s="41" customFormat="1" x14ac:dyDescent="0.2">
      <c r="I30" s="47"/>
    </row>
    <row r="31" spans="1:16" s="41" customFormat="1" x14ac:dyDescent="0.2">
      <c r="I31" s="47"/>
    </row>
    <row r="32" spans="1:16" s="41" customFormat="1" x14ac:dyDescent="0.2">
      <c r="I32" s="47"/>
    </row>
  </sheetData>
  <sheetProtection algorithmName="SHA-512" hashValue="xPP4wHquBuA/WjBEpsx0LtyD8SLfqRguw3sMFSVgQqfVedNW34RLoFbta5YN0tpYTsu6ySr6EndtPVJYTUdWuQ==" saltValue="FP5WJXlhLjJ9d4J8hYxApg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zoomScaleNormal="100" workbookViewId="0">
      <selection activeCell="F26" sqref="F26"/>
    </sheetView>
  </sheetViews>
  <sheetFormatPr baseColWidth="10" defaultColWidth="11.5703125" defaultRowHeight="15" x14ac:dyDescent="0.3"/>
  <cols>
    <col min="1" max="1" width="25.7109375" style="4" customWidth="1"/>
    <col min="2" max="8" width="10.7109375" style="4" customWidth="1"/>
    <col min="9" max="9" width="10.7109375" style="8" customWidth="1"/>
    <col min="10" max="10" width="10.7109375" style="4" customWidth="1"/>
    <col min="11" max="16" width="11.5703125" style="3"/>
    <col min="17" max="16384" width="11.5703125" style="4"/>
  </cols>
  <sheetData>
    <row r="1" spans="1:16" ht="31.5" customHeight="1" x14ac:dyDescent="0.3">
      <c r="A1" s="37" t="s">
        <v>146</v>
      </c>
      <c r="B1" s="66"/>
      <c r="C1" s="66"/>
      <c r="D1" s="66"/>
      <c r="E1" s="66"/>
      <c r="F1" s="66"/>
      <c r="G1" s="66"/>
      <c r="H1" s="66"/>
      <c r="I1" s="66"/>
      <c r="J1" s="67"/>
    </row>
    <row r="2" spans="1:16" ht="19.899999999999999" customHeight="1" x14ac:dyDescent="0.3">
      <c r="A2" s="33"/>
      <c r="B2" s="34"/>
      <c r="C2" s="34"/>
      <c r="D2" s="34"/>
      <c r="E2" s="34"/>
      <c r="F2" s="34"/>
      <c r="G2" s="34"/>
      <c r="H2" s="34"/>
      <c r="I2" s="34"/>
      <c r="J2" s="10" t="s">
        <v>70</v>
      </c>
    </row>
    <row r="3" spans="1:16" s="6" customFormat="1" ht="64.5" customHeight="1" x14ac:dyDescent="0.2">
      <c r="A3" s="88" t="s">
        <v>209</v>
      </c>
      <c r="B3" s="93" t="s">
        <v>63</v>
      </c>
      <c r="C3" s="93" t="s">
        <v>66</v>
      </c>
      <c r="D3" s="93" t="s">
        <v>65</v>
      </c>
      <c r="E3" s="93" t="s">
        <v>67</v>
      </c>
      <c r="F3" s="93" t="s">
        <v>68</v>
      </c>
      <c r="G3" s="59" t="s">
        <v>144</v>
      </c>
      <c r="H3" s="59" t="s">
        <v>145</v>
      </c>
      <c r="I3" s="59" t="s">
        <v>143</v>
      </c>
      <c r="J3" s="94" t="s">
        <v>11</v>
      </c>
      <c r="K3" s="5"/>
      <c r="L3" s="5"/>
      <c r="M3" s="5"/>
      <c r="N3" s="5"/>
      <c r="O3" s="5"/>
      <c r="P3" s="5"/>
    </row>
    <row r="4" spans="1:16" ht="15.95" customHeight="1" x14ac:dyDescent="0.3">
      <c r="A4" s="68" t="s">
        <v>29</v>
      </c>
      <c r="B4" s="70">
        <v>2.5</v>
      </c>
      <c r="C4" s="70">
        <v>65</v>
      </c>
      <c r="D4" s="70">
        <v>2.5</v>
      </c>
      <c r="E4" s="70">
        <v>12.5</v>
      </c>
      <c r="F4" s="70">
        <v>0</v>
      </c>
      <c r="G4" s="70">
        <v>7.5</v>
      </c>
      <c r="H4" s="70">
        <v>5</v>
      </c>
      <c r="I4" s="70">
        <v>5</v>
      </c>
      <c r="J4" s="71">
        <v>100</v>
      </c>
    </row>
    <row r="5" spans="1:16" ht="15.95" customHeight="1" x14ac:dyDescent="0.3">
      <c r="A5" s="68" t="s">
        <v>31</v>
      </c>
      <c r="B5" s="72">
        <v>0</v>
      </c>
      <c r="C5" s="72">
        <v>69.230769230769226</v>
      </c>
      <c r="D5" s="72">
        <v>0</v>
      </c>
      <c r="E5" s="72">
        <v>15.384615384615385</v>
      </c>
      <c r="F5" s="72">
        <v>0</v>
      </c>
      <c r="G5" s="72">
        <v>15.384615384615385</v>
      </c>
      <c r="H5" s="72">
        <v>0</v>
      </c>
      <c r="I5" s="72">
        <v>0</v>
      </c>
      <c r="J5" s="73">
        <v>100</v>
      </c>
    </row>
    <row r="6" spans="1:16" ht="15.95" customHeight="1" x14ac:dyDescent="0.3">
      <c r="A6" s="68" t="s">
        <v>43</v>
      </c>
      <c r="B6" s="72">
        <v>0</v>
      </c>
      <c r="C6" s="72">
        <v>33.333333333333329</v>
      </c>
      <c r="D6" s="72">
        <v>0</v>
      </c>
      <c r="E6" s="72">
        <v>16.666666666666664</v>
      </c>
      <c r="F6" s="72">
        <v>0</v>
      </c>
      <c r="G6" s="72">
        <v>50</v>
      </c>
      <c r="H6" s="72">
        <v>0</v>
      </c>
      <c r="I6" s="72">
        <v>0</v>
      </c>
      <c r="J6" s="73">
        <v>100</v>
      </c>
    </row>
    <row r="7" spans="1:16" ht="15.95" customHeight="1" x14ac:dyDescent="0.3">
      <c r="A7" s="68" t="s">
        <v>92</v>
      </c>
      <c r="B7" s="72">
        <v>4.7619047619047619</v>
      </c>
      <c r="C7" s="72">
        <v>42.857142857142854</v>
      </c>
      <c r="D7" s="72">
        <v>4.7619047619047619</v>
      </c>
      <c r="E7" s="72">
        <v>14.285714285714285</v>
      </c>
      <c r="F7" s="72">
        <v>0</v>
      </c>
      <c r="G7" s="72">
        <v>19.047619047619047</v>
      </c>
      <c r="H7" s="72">
        <v>0</v>
      </c>
      <c r="I7" s="72">
        <v>14.285714285714285</v>
      </c>
      <c r="J7" s="73">
        <v>100</v>
      </c>
    </row>
    <row r="8" spans="1:16" ht="15.95" customHeight="1" x14ac:dyDescent="0.3">
      <c r="A8" s="68" t="s">
        <v>30</v>
      </c>
      <c r="B8" s="72">
        <v>22.222222222222221</v>
      </c>
      <c r="C8" s="72">
        <v>44.444444444444443</v>
      </c>
      <c r="D8" s="72">
        <v>0</v>
      </c>
      <c r="E8" s="72">
        <v>0</v>
      </c>
      <c r="F8" s="72">
        <v>0</v>
      </c>
      <c r="G8" s="72">
        <v>0</v>
      </c>
      <c r="H8" s="72">
        <v>33.333333333333329</v>
      </c>
      <c r="I8" s="72">
        <v>0</v>
      </c>
      <c r="J8" s="73">
        <v>100</v>
      </c>
    </row>
    <row r="9" spans="1:16" ht="15.95" customHeight="1" x14ac:dyDescent="0.3">
      <c r="A9" s="68" t="s">
        <v>94</v>
      </c>
      <c r="B9" s="72">
        <v>0</v>
      </c>
      <c r="C9" s="72">
        <v>0</v>
      </c>
      <c r="D9" s="72">
        <v>0</v>
      </c>
      <c r="E9" s="72">
        <v>66.666666666666657</v>
      </c>
      <c r="F9" s="72">
        <v>0</v>
      </c>
      <c r="G9" s="72">
        <v>0</v>
      </c>
      <c r="H9" s="72">
        <v>33.333333333333329</v>
      </c>
      <c r="I9" s="72">
        <v>0</v>
      </c>
      <c r="J9" s="73">
        <v>100</v>
      </c>
    </row>
    <row r="10" spans="1:16" ht="15.95" customHeight="1" x14ac:dyDescent="0.3">
      <c r="A10" s="68" t="s">
        <v>95</v>
      </c>
      <c r="B10" s="72">
        <v>28.571428571428569</v>
      </c>
      <c r="C10" s="72">
        <v>28.571428571428569</v>
      </c>
      <c r="D10" s="72">
        <v>0</v>
      </c>
      <c r="E10" s="72">
        <v>0</v>
      </c>
      <c r="F10" s="72">
        <v>0</v>
      </c>
      <c r="G10" s="72">
        <v>14.285714285714285</v>
      </c>
      <c r="H10" s="72">
        <v>14.285714285714285</v>
      </c>
      <c r="I10" s="72">
        <v>14.285714285714285</v>
      </c>
      <c r="J10" s="73">
        <v>100</v>
      </c>
    </row>
    <row r="11" spans="1:16" ht="15.95" customHeight="1" x14ac:dyDescent="0.3">
      <c r="A11" s="68" t="s">
        <v>49</v>
      </c>
      <c r="B11" s="72">
        <v>33.333333333333329</v>
      </c>
      <c r="C11" s="72">
        <v>0</v>
      </c>
      <c r="D11" s="72">
        <v>0</v>
      </c>
      <c r="E11" s="72">
        <v>66.666666666666657</v>
      </c>
      <c r="F11" s="72">
        <v>0</v>
      </c>
      <c r="G11" s="72">
        <v>0</v>
      </c>
      <c r="H11" s="72">
        <v>0</v>
      </c>
      <c r="I11" s="72">
        <v>0</v>
      </c>
      <c r="J11" s="73">
        <v>100</v>
      </c>
    </row>
    <row r="12" spans="1:16" ht="15.95" customHeight="1" x14ac:dyDescent="0.3">
      <c r="A12" s="68" t="s">
        <v>41</v>
      </c>
      <c r="B12" s="72">
        <v>4.4247787610619467</v>
      </c>
      <c r="C12" s="72">
        <v>49.557522123893804</v>
      </c>
      <c r="D12" s="72">
        <v>9.7345132743362832</v>
      </c>
      <c r="E12" s="72">
        <v>7.0796460176991154</v>
      </c>
      <c r="F12" s="72">
        <v>0.88495575221238942</v>
      </c>
      <c r="G12" s="72">
        <v>17.699115044247787</v>
      </c>
      <c r="H12" s="72">
        <v>2.6548672566371683</v>
      </c>
      <c r="I12" s="72">
        <v>7.9646017699115044</v>
      </c>
      <c r="J12" s="73">
        <v>100</v>
      </c>
    </row>
    <row r="13" spans="1:16" ht="15.95" customHeight="1" x14ac:dyDescent="0.3">
      <c r="A13" s="68" t="s">
        <v>98</v>
      </c>
      <c r="B13" s="72">
        <v>0</v>
      </c>
      <c r="C13" s="72">
        <v>47.058823529411761</v>
      </c>
      <c r="D13" s="72">
        <v>5.8823529411764701</v>
      </c>
      <c r="E13" s="72">
        <v>11.76470588235294</v>
      </c>
      <c r="F13" s="72">
        <v>0</v>
      </c>
      <c r="G13" s="72">
        <v>35.294117647058826</v>
      </c>
      <c r="H13" s="72">
        <v>0</v>
      </c>
      <c r="I13" s="72">
        <v>0</v>
      </c>
      <c r="J13" s="73">
        <v>100</v>
      </c>
    </row>
    <row r="14" spans="1:16" ht="15.95" customHeight="1" x14ac:dyDescent="0.3">
      <c r="A14" s="68" t="s">
        <v>99</v>
      </c>
      <c r="B14" s="72">
        <v>0</v>
      </c>
      <c r="C14" s="72">
        <v>55.000000000000007</v>
      </c>
      <c r="D14" s="72">
        <v>5</v>
      </c>
      <c r="E14" s="72">
        <v>5</v>
      </c>
      <c r="F14" s="72">
        <v>0</v>
      </c>
      <c r="G14" s="72">
        <v>10</v>
      </c>
      <c r="H14" s="72">
        <v>5</v>
      </c>
      <c r="I14" s="72">
        <v>20</v>
      </c>
      <c r="J14" s="73">
        <v>100</v>
      </c>
    </row>
    <row r="15" spans="1:16" ht="15.95" customHeight="1" x14ac:dyDescent="0.3">
      <c r="A15" s="68" t="s">
        <v>87</v>
      </c>
      <c r="B15" s="72">
        <v>7.6923076923076925</v>
      </c>
      <c r="C15" s="72">
        <v>73.076923076923066</v>
      </c>
      <c r="D15" s="72">
        <v>0</v>
      </c>
      <c r="E15" s="72">
        <v>7.6923076923076925</v>
      </c>
      <c r="F15" s="72">
        <v>0</v>
      </c>
      <c r="G15" s="72">
        <v>3.8461538461538463</v>
      </c>
      <c r="H15" s="72">
        <v>7.6923076923076925</v>
      </c>
      <c r="I15" s="72">
        <v>0</v>
      </c>
      <c r="J15" s="73">
        <v>100</v>
      </c>
    </row>
    <row r="16" spans="1:16" ht="15.95" customHeight="1" x14ac:dyDescent="0.3">
      <c r="A16" s="68" t="s">
        <v>33</v>
      </c>
      <c r="B16" s="72">
        <v>0</v>
      </c>
      <c r="C16" s="72">
        <v>60</v>
      </c>
      <c r="D16" s="72">
        <v>0</v>
      </c>
      <c r="E16" s="72">
        <v>10</v>
      </c>
      <c r="F16" s="72">
        <v>0</v>
      </c>
      <c r="G16" s="72">
        <v>10</v>
      </c>
      <c r="H16" s="72">
        <v>20</v>
      </c>
      <c r="I16" s="72">
        <v>0</v>
      </c>
      <c r="J16" s="73">
        <v>100</v>
      </c>
    </row>
    <row r="17" spans="1:16" ht="15.95" customHeight="1" x14ac:dyDescent="0.3">
      <c r="A17" s="68" t="s">
        <v>35</v>
      </c>
      <c r="B17" s="72">
        <v>0</v>
      </c>
      <c r="C17" s="72">
        <v>66.666666666666657</v>
      </c>
      <c r="D17" s="72">
        <v>0</v>
      </c>
      <c r="E17" s="72">
        <v>0</v>
      </c>
      <c r="F17" s="72">
        <v>16.666666666666664</v>
      </c>
      <c r="G17" s="72">
        <v>0</v>
      </c>
      <c r="H17" s="72">
        <v>16.666666666666664</v>
      </c>
      <c r="I17" s="72">
        <v>0</v>
      </c>
      <c r="J17" s="73">
        <v>100</v>
      </c>
    </row>
    <row r="18" spans="1:16" ht="15.95" customHeight="1" x14ac:dyDescent="0.3">
      <c r="A18" s="68" t="s">
        <v>179</v>
      </c>
      <c r="B18" s="72">
        <v>12.5</v>
      </c>
      <c r="C18" s="72">
        <v>50</v>
      </c>
      <c r="D18" s="72">
        <v>0</v>
      </c>
      <c r="E18" s="72">
        <v>12.5</v>
      </c>
      <c r="F18" s="72">
        <v>0</v>
      </c>
      <c r="G18" s="72">
        <v>25</v>
      </c>
      <c r="H18" s="72">
        <v>0</v>
      </c>
      <c r="I18" s="72">
        <v>0</v>
      </c>
      <c r="J18" s="73">
        <v>100</v>
      </c>
    </row>
    <row r="19" spans="1:16" ht="15.95" customHeight="1" x14ac:dyDescent="0.3">
      <c r="A19" s="68" t="s">
        <v>36</v>
      </c>
      <c r="B19" s="72">
        <v>0</v>
      </c>
      <c r="C19" s="72">
        <v>100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73">
        <v>100</v>
      </c>
    </row>
    <row r="20" spans="1:16" ht="15.95" customHeight="1" x14ac:dyDescent="0.3">
      <c r="A20" s="68" t="s">
        <v>37</v>
      </c>
      <c r="B20" s="72">
        <v>0</v>
      </c>
      <c r="C20" s="72">
        <v>69.230769230769226</v>
      </c>
      <c r="D20" s="72">
        <v>0</v>
      </c>
      <c r="E20" s="72">
        <v>19.230769230769234</v>
      </c>
      <c r="F20" s="72">
        <v>0</v>
      </c>
      <c r="G20" s="72">
        <v>3.8461538461538463</v>
      </c>
      <c r="H20" s="72">
        <v>3.8461538461538463</v>
      </c>
      <c r="I20" s="72">
        <v>3.8461538461538463</v>
      </c>
      <c r="J20" s="73">
        <v>100</v>
      </c>
    </row>
    <row r="21" spans="1:16" ht="15.95" customHeight="1" x14ac:dyDescent="0.3">
      <c r="A21" s="68" t="s">
        <v>104</v>
      </c>
      <c r="B21" s="72">
        <v>0</v>
      </c>
      <c r="C21" s="72">
        <v>0</v>
      </c>
      <c r="D21" s="72">
        <v>0</v>
      </c>
      <c r="E21" s="72">
        <v>100</v>
      </c>
      <c r="F21" s="72">
        <v>0</v>
      </c>
      <c r="G21" s="72">
        <v>0</v>
      </c>
      <c r="H21" s="72">
        <v>0</v>
      </c>
      <c r="I21" s="72">
        <v>0</v>
      </c>
      <c r="J21" s="73">
        <v>100</v>
      </c>
    </row>
    <row r="22" spans="1:16" ht="15.95" customHeight="1" x14ac:dyDescent="0.3">
      <c r="A22" s="68" t="s">
        <v>105</v>
      </c>
      <c r="B22" s="72">
        <v>0</v>
      </c>
      <c r="C22" s="72">
        <v>0</v>
      </c>
      <c r="D22" s="72">
        <v>0</v>
      </c>
      <c r="E22" s="72">
        <v>100</v>
      </c>
      <c r="F22" s="72">
        <v>0</v>
      </c>
      <c r="G22" s="72">
        <v>0</v>
      </c>
      <c r="H22" s="72">
        <v>0</v>
      </c>
      <c r="I22" s="72">
        <v>0</v>
      </c>
      <c r="J22" s="73">
        <v>100</v>
      </c>
    </row>
    <row r="23" spans="1:16" ht="15.95" customHeight="1" x14ac:dyDescent="0.3">
      <c r="A23" s="68" t="s">
        <v>27</v>
      </c>
      <c r="B23" s="72">
        <v>0</v>
      </c>
      <c r="C23" s="72">
        <v>14.285714285714285</v>
      </c>
      <c r="D23" s="72">
        <v>42.857142857142854</v>
      </c>
      <c r="E23" s="72">
        <v>0</v>
      </c>
      <c r="F23" s="72">
        <v>0</v>
      </c>
      <c r="G23" s="72">
        <v>14.285714285714285</v>
      </c>
      <c r="H23" s="72">
        <v>0</v>
      </c>
      <c r="I23" s="72">
        <v>14.285714285714285</v>
      </c>
      <c r="J23" s="73">
        <v>100</v>
      </c>
    </row>
    <row r="24" spans="1:16" s="8" customFormat="1" ht="15.95" customHeight="1" x14ac:dyDescent="0.3">
      <c r="A24" s="69" t="s">
        <v>11</v>
      </c>
      <c r="B24" s="74">
        <v>4.4247787610619467</v>
      </c>
      <c r="C24" s="74">
        <v>53.392330383480825</v>
      </c>
      <c r="D24" s="74">
        <v>5.3097345132743365</v>
      </c>
      <c r="E24" s="74">
        <v>10.914454277286136</v>
      </c>
      <c r="F24" s="74">
        <v>0.58997050147492625</v>
      </c>
      <c r="G24" s="74">
        <v>13.864306784660767</v>
      </c>
      <c r="H24" s="74">
        <v>5.0147492625368733</v>
      </c>
      <c r="I24" s="74">
        <v>6.1946902654867255</v>
      </c>
      <c r="J24" s="73">
        <v>100</v>
      </c>
      <c r="K24" s="7"/>
      <c r="L24" s="7"/>
      <c r="M24" s="7"/>
      <c r="N24" s="7"/>
      <c r="O24" s="7"/>
      <c r="P24" s="7"/>
    </row>
    <row r="25" spans="1:16" ht="15" customHeight="1" x14ac:dyDescent="0.3"/>
    <row r="26" spans="1:16" s="3" customFormat="1" ht="15" customHeight="1" x14ac:dyDescent="0.3">
      <c r="I26" s="7"/>
    </row>
    <row r="27" spans="1:16" s="3" customFormat="1" ht="15" customHeight="1" x14ac:dyDescent="0.3">
      <c r="I27" s="7"/>
    </row>
    <row r="28" spans="1:16" s="3" customFormat="1" x14ac:dyDescent="0.3">
      <c r="I28" s="7"/>
    </row>
    <row r="29" spans="1:16" s="3" customFormat="1" x14ac:dyDescent="0.3">
      <c r="I29" s="7"/>
    </row>
    <row r="30" spans="1:16" s="3" customFormat="1" x14ac:dyDescent="0.3">
      <c r="I30" s="7"/>
    </row>
    <row r="31" spans="1:16" s="3" customFormat="1" x14ac:dyDescent="0.3">
      <c r="I31" s="7"/>
    </row>
    <row r="32" spans="1:16" s="3" customFormat="1" x14ac:dyDescent="0.3">
      <c r="I32" s="7"/>
    </row>
  </sheetData>
  <sheetProtection algorithmName="SHA-512" hashValue="TmhXTKxCAh7Ghg3+sfxbSj16B8dYVlynfSv/y1Sk+uPktE7kEtUfEjkmJygEkfk6FpFVOEUmdlqAs4+toHCCtw==" saltValue="YXLijsU1MDyOnKsK14O7eA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zoomScaleNormal="100" workbookViewId="0">
      <selection activeCell="G28" sqref="G28"/>
    </sheetView>
  </sheetViews>
  <sheetFormatPr baseColWidth="10" defaultColWidth="11.5703125" defaultRowHeight="16.5" x14ac:dyDescent="0.3"/>
  <cols>
    <col min="1" max="2" width="11.5703125" style="9" customWidth="1"/>
    <col min="3" max="6" width="11.5703125" style="9"/>
    <col min="7" max="7" width="19.85546875" style="9" customWidth="1"/>
    <col min="8" max="10" width="11.5703125" style="9"/>
    <col min="11" max="13" width="11.5703125" style="9" customWidth="1"/>
    <col min="14" max="16384" width="11.5703125" style="9"/>
  </cols>
  <sheetData>
    <row r="1" spans="1:13" ht="32.25" customHeight="1" x14ac:dyDescent="0.3">
      <c r="A1" s="137" t="s">
        <v>147</v>
      </c>
      <c r="B1" s="189"/>
      <c r="C1" s="189"/>
      <c r="D1" s="189"/>
      <c r="E1" s="189"/>
      <c r="F1" s="189"/>
      <c r="G1" s="189"/>
      <c r="K1" s="2"/>
      <c r="L1" s="2"/>
      <c r="M1" s="2"/>
    </row>
    <row r="2" spans="1:13" ht="14.45" customHeight="1" x14ac:dyDescent="0.3">
      <c r="G2" s="10" t="s">
        <v>69</v>
      </c>
      <c r="K2" s="1"/>
      <c r="L2" s="1"/>
      <c r="M2" s="1"/>
    </row>
    <row r="3" spans="1:13" ht="17.25" x14ac:dyDescent="0.3">
      <c r="A3" s="11"/>
      <c r="B3" s="11"/>
      <c r="C3" s="11"/>
      <c r="D3" s="11"/>
      <c r="E3" s="11"/>
      <c r="F3" s="11"/>
      <c r="G3" s="11"/>
      <c r="L3" s="13"/>
    </row>
    <row r="4" spans="1:13" x14ac:dyDescent="0.3">
      <c r="L4" s="13"/>
    </row>
    <row r="5" spans="1:13" x14ac:dyDescent="0.3">
      <c r="L5" s="13"/>
    </row>
    <row r="6" spans="1:13" x14ac:dyDescent="0.3">
      <c r="L6" s="13"/>
    </row>
    <row r="7" spans="1:13" x14ac:dyDescent="0.3">
      <c r="L7" s="13"/>
    </row>
  </sheetData>
  <sheetProtection algorithmName="SHA-512" hashValue="/rRfB684zvT5PkG7naCkxz+tOQxNaTnBYum1bq0MG3Dpg0qQ9piPWNJ/yIb1Cse3+lYlEFKTJPysb4oXaEoQeQ==" saltValue="lKRvzei5MRNNQFNZkdDKOQ==" spinCount="100000" sheet="1" autoFilter="0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N8"/>
  <sheetViews>
    <sheetView zoomScaleNormal="100" workbookViewId="0">
      <selection activeCell="H28" sqref="H28"/>
    </sheetView>
  </sheetViews>
  <sheetFormatPr baseColWidth="10" defaultColWidth="11.5703125" defaultRowHeight="16.5" x14ac:dyDescent="0.3"/>
  <cols>
    <col min="1" max="2" width="11.5703125" style="9" customWidth="1"/>
    <col min="3" max="6" width="11.5703125" style="9"/>
    <col min="7" max="7" width="19.85546875" style="9" customWidth="1"/>
    <col min="8" max="8" width="11.5703125" style="9"/>
    <col min="9" max="10" width="0" style="9" hidden="1" customWidth="1"/>
    <col min="11" max="12" width="11.5703125" style="9" hidden="1" customWidth="1"/>
    <col min="13" max="13" width="11.5703125" style="9" customWidth="1"/>
    <col min="14" max="16384" width="11.5703125" style="9"/>
  </cols>
  <sheetData>
    <row r="1" spans="1:14" ht="32.25" customHeight="1" x14ac:dyDescent="0.3">
      <c r="A1" s="137" t="s">
        <v>294</v>
      </c>
      <c r="B1" s="189"/>
      <c r="C1" s="189"/>
      <c r="D1" s="189"/>
      <c r="E1" s="189"/>
      <c r="F1" s="189"/>
      <c r="G1" s="189"/>
      <c r="I1" s="224"/>
      <c r="J1" s="224" t="s">
        <v>291</v>
      </c>
      <c r="K1" s="224" t="s">
        <v>292</v>
      </c>
      <c r="L1" s="224" t="s">
        <v>293</v>
      </c>
      <c r="M1" s="224"/>
      <c r="N1" s="224"/>
    </row>
    <row r="2" spans="1:14" ht="14.45" customHeight="1" x14ac:dyDescent="0.3">
      <c r="G2" s="10" t="s">
        <v>69</v>
      </c>
      <c r="I2" s="224" t="s">
        <v>74</v>
      </c>
      <c r="J2" s="225">
        <v>72</v>
      </c>
      <c r="K2" s="225">
        <v>53</v>
      </c>
      <c r="L2" s="225">
        <v>18</v>
      </c>
      <c r="M2" s="224"/>
      <c r="N2" s="224"/>
    </row>
    <row r="3" spans="1:14" ht="17.25" x14ac:dyDescent="0.3">
      <c r="A3" s="11"/>
      <c r="B3" s="11"/>
      <c r="C3" s="11"/>
      <c r="D3" s="11"/>
      <c r="E3" s="11"/>
      <c r="F3" s="11"/>
      <c r="G3" s="11"/>
      <c r="I3" s="224" t="s">
        <v>75</v>
      </c>
      <c r="J3" s="225">
        <v>71</v>
      </c>
      <c r="K3" s="225">
        <v>45</v>
      </c>
      <c r="L3" s="225">
        <v>21</v>
      </c>
      <c r="M3" s="224"/>
      <c r="N3" s="224"/>
    </row>
    <row r="4" spans="1:14" x14ac:dyDescent="0.3">
      <c r="I4" s="224" t="s">
        <v>76</v>
      </c>
      <c r="J4" s="225">
        <v>75</v>
      </c>
      <c r="K4" s="225">
        <v>60</v>
      </c>
      <c r="L4" s="225">
        <v>43</v>
      </c>
      <c r="M4" s="224"/>
      <c r="N4" s="224"/>
    </row>
    <row r="5" spans="1:14" x14ac:dyDescent="0.3">
      <c r="I5" s="224" t="s">
        <v>77</v>
      </c>
      <c r="J5" s="225">
        <v>89</v>
      </c>
      <c r="K5" s="225">
        <v>67</v>
      </c>
      <c r="L5" s="225">
        <v>65</v>
      </c>
      <c r="M5" s="224"/>
      <c r="N5" s="224"/>
    </row>
    <row r="6" spans="1:14" x14ac:dyDescent="0.3">
      <c r="I6" s="224" t="s">
        <v>78</v>
      </c>
      <c r="J6" s="225">
        <v>31</v>
      </c>
      <c r="K6" s="225">
        <v>21</v>
      </c>
      <c r="L6" s="225">
        <v>21</v>
      </c>
      <c r="M6" s="224"/>
      <c r="N6" s="224"/>
    </row>
    <row r="7" spans="1:14" x14ac:dyDescent="0.3">
      <c r="L7" s="13"/>
    </row>
    <row r="8" spans="1:14" x14ac:dyDescent="0.3">
      <c r="I8" s="116" t="s">
        <v>295</v>
      </c>
    </row>
  </sheetData>
  <sheetProtection algorithmName="SHA-512" hashValue="a22GW6WmCZi7yEkfRsJJh5moxDlxaETv4Gk015JaEaZtLmPxTHJYBctQaKIszoKqgwaxQCQQ+x3N2D5OhYpQvQ==" saltValue="7mhelyjotRLv0C0kU+zsmg==" spinCount="100000" sheet="1" autoFilter="0"/>
  <pageMargins left="0.7" right="0.7" top="0.75" bottom="0.75" header="0.3" footer="0.3"/>
  <pageSetup paperSize="9"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zoomScale="91" zoomScaleNormal="91" workbookViewId="0">
      <selection activeCell="K33" sqref="K33"/>
    </sheetView>
  </sheetViews>
  <sheetFormatPr baseColWidth="10" defaultColWidth="11.5703125" defaultRowHeight="12.75" x14ac:dyDescent="0.2"/>
  <cols>
    <col min="1" max="1" width="18.28515625" style="42" customWidth="1"/>
    <col min="2" max="8" width="8.7109375" style="42" customWidth="1"/>
    <col min="9" max="9" width="13.5703125" style="48" bestFit="1" customWidth="1"/>
    <col min="10" max="10" width="10.140625" style="42" customWidth="1"/>
    <col min="11" max="16" width="11.5703125" style="41"/>
    <col min="17" max="16384" width="11.5703125" style="42"/>
  </cols>
  <sheetData>
    <row r="1" spans="1:16" ht="18" customHeight="1" x14ac:dyDescent="0.2">
      <c r="A1" s="37" t="s">
        <v>148</v>
      </c>
      <c r="B1" s="76"/>
      <c r="C1" s="76"/>
      <c r="D1" s="76"/>
      <c r="E1" s="76"/>
      <c r="F1" s="76"/>
      <c r="G1" s="76"/>
      <c r="H1" s="76"/>
      <c r="I1" s="76"/>
      <c r="J1" s="77"/>
      <c r="L1" s="39"/>
    </row>
    <row r="2" spans="1:16" ht="19.899999999999999" customHeight="1" x14ac:dyDescent="0.2">
      <c r="A2" s="75"/>
      <c r="B2" s="58"/>
      <c r="C2" s="58"/>
      <c r="D2" s="58"/>
      <c r="E2" s="58"/>
      <c r="F2" s="58"/>
      <c r="G2" s="58"/>
      <c r="H2" s="58"/>
      <c r="I2" s="58"/>
      <c r="J2" s="39" t="s">
        <v>70</v>
      </c>
    </row>
    <row r="3" spans="1:16" s="46" customFormat="1" ht="54.75" customHeight="1" x14ac:dyDescent="0.2">
      <c r="A3" s="155" t="s">
        <v>211</v>
      </c>
      <c r="B3" s="156" t="s">
        <v>63</v>
      </c>
      <c r="C3" s="156" t="s">
        <v>66</v>
      </c>
      <c r="D3" s="156" t="s">
        <v>65</v>
      </c>
      <c r="E3" s="156" t="s">
        <v>67</v>
      </c>
      <c r="F3" s="156" t="s">
        <v>68</v>
      </c>
      <c r="G3" s="95" t="s">
        <v>144</v>
      </c>
      <c r="H3" s="95" t="s">
        <v>145</v>
      </c>
      <c r="I3" s="95" t="s">
        <v>229</v>
      </c>
      <c r="J3" s="157" t="s">
        <v>11</v>
      </c>
      <c r="K3" s="45"/>
      <c r="L3" s="45"/>
      <c r="M3" s="45"/>
      <c r="N3" s="45"/>
      <c r="O3" s="45"/>
      <c r="P3" s="45"/>
    </row>
    <row r="4" spans="1:16" ht="14.1" customHeight="1" x14ac:dyDescent="0.2">
      <c r="A4" s="168" t="s">
        <v>29</v>
      </c>
      <c r="B4" s="158">
        <v>6.666666666666667</v>
      </c>
      <c r="C4" s="158">
        <v>14.3646408839779</v>
      </c>
      <c r="D4" s="158">
        <v>5.5555555555555554</v>
      </c>
      <c r="E4" s="158">
        <v>13.513513513513514</v>
      </c>
      <c r="F4" s="158">
        <v>0</v>
      </c>
      <c r="G4" s="158">
        <v>6.3829787234042552</v>
      </c>
      <c r="H4" s="158">
        <v>11.76470588235294</v>
      </c>
      <c r="I4" s="158">
        <v>9.5238095238095237</v>
      </c>
      <c r="J4" s="190">
        <v>11.799410029498524</v>
      </c>
    </row>
    <row r="5" spans="1:16" ht="14.1" customHeight="1" x14ac:dyDescent="0.2">
      <c r="A5" s="168" t="s">
        <v>31</v>
      </c>
      <c r="B5" s="159">
        <v>0</v>
      </c>
      <c r="C5" s="159">
        <v>4.972375690607735</v>
      </c>
      <c r="D5" s="159">
        <v>0</v>
      </c>
      <c r="E5" s="159">
        <v>5.4054054054054053</v>
      </c>
      <c r="F5" s="159">
        <v>0</v>
      </c>
      <c r="G5" s="159">
        <v>4.2553191489361701</v>
      </c>
      <c r="H5" s="159">
        <v>0</v>
      </c>
      <c r="I5" s="159">
        <v>0</v>
      </c>
      <c r="J5" s="161">
        <v>3.8348082595870205</v>
      </c>
    </row>
    <row r="6" spans="1:16" ht="14.1" customHeight="1" x14ac:dyDescent="0.2">
      <c r="A6" s="168" t="s">
        <v>43</v>
      </c>
      <c r="B6" s="159">
        <v>0</v>
      </c>
      <c r="C6" s="159">
        <v>1.1049723756906076</v>
      </c>
      <c r="D6" s="159">
        <v>0</v>
      </c>
      <c r="E6" s="159">
        <v>2.7027027027027026</v>
      </c>
      <c r="F6" s="159">
        <v>0</v>
      </c>
      <c r="G6" s="159">
        <v>6.3829787234042552</v>
      </c>
      <c r="H6" s="159">
        <v>0</v>
      </c>
      <c r="I6" s="159">
        <v>0</v>
      </c>
      <c r="J6" s="161">
        <v>1.7699115044247788</v>
      </c>
    </row>
    <row r="7" spans="1:16" ht="14.1" customHeight="1" x14ac:dyDescent="0.2">
      <c r="A7" s="168" t="s">
        <v>92</v>
      </c>
      <c r="B7" s="159">
        <v>6.666666666666667</v>
      </c>
      <c r="C7" s="159">
        <v>4.972375690607735</v>
      </c>
      <c r="D7" s="159">
        <v>5.5555555555555554</v>
      </c>
      <c r="E7" s="159">
        <v>8.1081081081081088</v>
      </c>
      <c r="F7" s="159">
        <v>0</v>
      </c>
      <c r="G7" s="159">
        <v>8.5106382978723403</v>
      </c>
      <c r="H7" s="159">
        <v>0</v>
      </c>
      <c r="I7" s="159">
        <v>14.285714285714285</v>
      </c>
      <c r="J7" s="161">
        <v>6.1946902654867255</v>
      </c>
    </row>
    <row r="8" spans="1:16" ht="14.1" customHeight="1" x14ac:dyDescent="0.2">
      <c r="A8" s="168" t="s">
        <v>30</v>
      </c>
      <c r="B8" s="159">
        <v>13.333333333333334</v>
      </c>
      <c r="C8" s="159">
        <v>2.2099447513812152</v>
      </c>
      <c r="D8" s="159">
        <v>0</v>
      </c>
      <c r="E8" s="159">
        <v>0</v>
      </c>
      <c r="F8" s="159">
        <v>0</v>
      </c>
      <c r="G8" s="159">
        <v>0</v>
      </c>
      <c r="H8" s="159">
        <v>17.647058823529413</v>
      </c>
      <c r="I8" s="159">
        <v>0</v>
      </c>
      <c r="J8" s="161">
        <v>2.6548672566371683</v>
      </c>
    </row>
    <row r="9" spans="1:16" ht="14.1" customHeight="1" x14ac:dyDescent="0.2">
      <c r="A9" s="168" t="s">
        <v>94</v>
      </c>
      <c r="B9" s="159">
        <v>0</v>
      </c>
      <c r="C9" s="159">
        <v>0</v>
      </c>
      <c r="D9" s="159">
        <v>0</v>
      </c>
      <c r="E9" s="159">
        <v>5.4054054054054053</v>
      </c>
      <c r="F9" s="159">
        <v>0</v>
      </c>
      <c r="G9" s="159">
        <v>0</v>
      </c>
      <c r="H9" s="159">
        <v>5.8823529411764701</v>
      </c>
      <c r="I9" s="159">
        <v>0</v>
      </c>
      <c r="J9" s="161">
        <v>0.88495575221238942</v>
      </c>
    </row>
    <row r="10" spans="1:16" ht="14.1" customHeight="1" x14ac:dyDescent="0.2">
      <c r="A10" s="168" t="s">
        <v>95</v>
      </c>
      <c r="B10" s="159">
        <v>13.333333333333334</v>
      </c>
      <c r="C10" s="159">
        <v>1.1049723756906076</v>
      </c>
      <c r="D10" s="159">
        <v>0</v>
      </c>
      <c r="E10" s="159">
        <v>0</v>
      </c>
      <c r="F10" s="159">
        <v>0</v>
      </c>
      <c r="G10" s="159">
        <v>2.1276595744680851</v>
      </c>
      <c r="H10" s="159">
        <v>5.8823529411764701</v>
      </c>
      <c r="I10" s="159">
        <v>4.7619047619047619</v>
      </c>
      <c r="J10" s="161">
        <v>2.0648967551622417</v>
      </c>
    </row>
    <row r="11" spans="1:16" ht="14.1" customHeight="1" x14ac:dyDescent="0.2">
      <c r="A11" s="168" t="s">
        <v>219</v>
      </c>
      <c r="B11" s="159">
        <v>6.666666666666667</v>
      </c>
      <c r="C11" s="159">
        <v>0</v>
      </c>
      <c r="D11" s="159">
        <v>0</v>
      </c>
      <c r="E11" s="159">
        <v>5.4054054054054053</v>
      </c>
      <c r="F11" s="159">
        <v>0</v>
      </c>
      <c r="G11" s="159">
        <v>0</v>
      </c>
      <c r="H11" s="159">
        <v>0</v>
      </c>
      <c r="I11" s="159">
        <v>0</v>
      </c>
      <c r="J11" s="161">
        <v>0.88495575221238942</v>
      </c>
    </row>
    <row r="12" spans="1:16" ht="14.1" customHeight="1" x14ac:dyDescent="0.2">
      <c r="A12" s="168" t="s">
        <v>41</v>
      </c>
      <c r="B12" s="159">
        <v>33.333333333333329</v>
      </c>
      <c r="C12" s="159">
        <v>30.939226519337016</v>
      </c>
      <c r="D12" s="159">
        <v>61.111111111111114</v>
      </c>
      <c r="E12" s="159">
        <v>21.621621621621621</v>
      </c>
      <c r="F12" s="159">
        <v>50</v>
      </c>
      <c r="G12" s="159">
        <v>42.553191489361701</v>
      </c>
      <c r="H12" s="159">
        <v>17.647058823529413</v>
      </c>
      <c r="I12" s="159">
        <v>42.857142857142854</v>
      </c>
      <c r="J12" s="161">
        <v>33.333333333333329</v>
      </c>
    </row>
    <row r="13" spans="1:16" ht="14.1" customHeight="1" x14ac:dyDescent="0.2">
      <c r="A13" s="168" t="s">
        <v>98</v>
      </c>
      <c r="B13" s="159">
        <v>0</v>
      </c>
      <c r="C13" s="159">
        <v>4.4198895027624303</v>
      </c>
      <c r="D13" s="159">
        <v>5.5555555555555554</v>
      </c>
      <c r="E13" s="159">
        <v>5.4054054054054053</v>
      </c>
      <c r="F13" s="159">
        <v>0</v>
      </c>
      <c r="G13" s="159">
        <v>12.76595744680851</v>
      </c>
      <c r="H13" s="159">
        <v>0</v>
      </c>
      <c r="I13" s="159">
        <v>0</v>
      </c>
      <c r="J13" s="161">
        <v>5.0147492625368733</v>
      </c>
    </row>
    <row r="14" spans="1:16" ht="14.1" customHeight="1" x14ac:dyDescent="0.2">
      <c r="A14" s="168" t="s">
        <v>99</v>
      </c>
      <c r="B14" s="159">
        <v>0</v>
      </c>
      <c r="C14" s="159">
        <v>6.0773480662983426</v>
      </c>
      <c r="D14" s="159">
        <v>5.5555555555555554</v>
      </c>
      <c r="E14" s="159">
        <v>2.7027027027027026</v>
      </c>
      <c r="F14" s="159">
        <v>0</v>
      </c>
      <c r="G14" s="159">
        <v>4.2553191489361701</v>
      </c>
      <c r="H14" s="159">
        <v>5.8823529411764701</v>
      </c>
      <c r="I14" s="159">
        <v>19.047619047619047</v>
      </c>
      <c r="J14" s="161">
        <v>5.8997050147492622</v>
      </c>
    </row>
    <row r="15" spans="1:16" ht="14.1" customHeight="1" x14ac:dyDescent="0.2">
      <c r="A15" s="168" t="s">
        <v>87</v>
      </c>
      <c r="B15" s="159">
        <v>13.333333333333334</v>
      </c>
      <c r="C15" s="159">
        <v>10.497237569060774</v>
      </c>
      <c r="D15" s="159">
        <v>0</v>
      </c>
      <c r="E15" s="159">
        <v>5.4054054054054053</v>
      </c>
      <c r="F15" s="159">
        <v>0</v>
      </c>
      <c r="G15" s="159">
        <v>2.1276595744680851</v>
      </c>
      <c r="H15" s="159">
        <v>11.76470588235294</v>
      </c>
      <c r="I15" s="159">
        <v>0</v>
      </c>
      <c r="J15" s="161">
        <v>7.6696165191740411</v>
      </c>
    </row>
    <row r="16" spans="1:16" ht="14.1" customHeight="1" x14ac:dyDescent="0.2">
      <c r="A16" s="168" t="s">
        <v>33</v>
      </c>
      <c r="B16" s="159">
        <v>0</v>
      </c>
      <c r="C16" s="159">
        <v>3.3149171270718232</v>
      </c>
      <c r="D16" s="159">
        <v>0</v>
      </c>
      <c r="E16" s="159">
        <v>2.7027027027027026</v>
      </c>
      <c r="F16" s="159">
        <v>0</v>
      </c>
      <c r="G16" s="159">
        <v>2.1276595744680851</v>
      </c>
      <c r="H16" s="159">
        <v>11.76470588235294</v>
      </c>
      <c r="I16" s="159">
        <v>0</v>
      </c>
      <c r="J16" s="161">
        <v>2.9498525073746311</v>
      </c>
    </row>
    <row r="17" spans="1:16" ht="14.1" customHeight="1" x14ac:dyDescent="0.2">
      <c r="A17" s="168" t="s">
        <v>35</v>
      </c>
      <c r="B17" s="159">
        <v>0</v>
      </c>
      <c r="C17" s="159">
        <v>2.2099447513812152</v>
      </c>
      <c r="D17" s="159">
        <v>0</v>
      </c>
      <c r="E17" s="159">
        <v>0</v>
      </c>
      <c r="F17" s="159">
        <v>50</v>
      </c>
      <c r="G17" s="159">
        <v>0</v>
      </c>
      <c r="H17" s="159">
        <v>5.8823529411764701</v>
      </c>
      <c r="I17" s="159">
        <v>0</v>
      </c>
      <c r="J17" s="161">
        <v>1.7699115044247788</v>
      </c>
    </row>
    <row r="18" spans="1:16" ht="14.1" customHeight="1" x14ac:dyDescent="0.2">
      <c r="A18" s="168" t="s">
        <v>174</v>
      </c>
      <c r="B18" s="159">
        <v>6.666666666666667</v>
      </c>
      <c r="C18" s="159">
        <v>2.2099447513812152</v>
      </c>
      <c r="D18" s="159">
        <v>0</v>
      </c>
      <c r="E18" s="159">
        <v>2.7027027027027026</v>
      </c>
      <c r="F18" s="159">
        <v>0</v>
      </c>
      <c r="G18" s="159">
        <v>4.2553191489361701</v>
      </c>
      <c r="H18" s="159">
        <v>0</v>
      </c>
      <c r="I18" s="159">
        <v>0</v>
      </c>
      <c r="J18" s="161">
        <v>2.359882005899705</v>
      </c>
    </row>
    <row r="19" spans="1:16" ht="14.1" customHeight="1" x14ac:dyDescent="0.2">
      <c r="A19" s="168" t="s">
        <v>36</v>
      </c>
      <c r="B19" s="159">
        <v>0</v>
      </c>
      <c r="C19" s="159">
        <v>1.1049723756906076</v>
      </c>
      <c r="D19" s="159">
        <v>0</v>
      </c>
      <c r="E19" s="159">
        <v>0</v>
      </c>
      <c r="F19" s="159">
        <v>0</v>
      </c>
      <c r="G19" s="159">
        <v>0</v>
      </c>
      <c r="H19" s="159">
        <v>0</v>
      </c>
      <c r="I19" s="159">
        <v>0</v>
      </c>
      <c r="J19" s="161">
        <v>0.58997050147492625</v>
      </c>
    </row>
    <row r="20" spans="1:16" ht="14.1" customHeight="1" x14ac:dyDescent="0.2">
      <c r="A20" s="168" t="s">
        <v>37</v>
      </c>
      <c r="B20" s="159">
        <v>0</v>
      </c>
      <c r="C20" s="159">
        <v>9.94475138121547</v>
      </c>
      <c r="D20" s="159">
        <v>0</v>
      </c>
      <c r="E20" s="159">
        <v>13.513513513513514</v>
      </c>
      <c r="F20" s="159">
        <v>0</v>
      </c>
      <c r="G20" s="159">
        <v>2.1276595744680851</v>
      </c>
      <c r="H20" s="159">
        <v>5.8823529411764701</v>
      </c>
      <c r="I20" s="159">
        <v>4.7619047619047619</v>
      </c>
      <c r="J20" s="161">
        <v>7.6696165191740411</v>
      </c>
    </row>
    <row r="21" spans="1:16" ht="14.1" customHeight="1" x14ac:dyDescent="0.2">
      <c r="A21" s="168" t="s">
        <v>104</v>
      </c>
      <c r="B21" s="159">
        <v>0</v>
      </c>
      <c r="C21" s="159">
        <v>0</v>
      </c>
      <c r="D21" s="159">
        <v>0</v>
      </c>
      <c r="E21" s="159">
        <v>2.7027027027027026</v>
      </c>
      <c r="F21" s="159">
        <v>0</v>
      </c>
      <c r="G21" s="159">
        <v>0</v>
      </c>
      <c r="H21" s="159">
        <v>0</v>
      </c>
      <c r="I21" s="159">
        <v>0</v>
      </c>
      <c r="J21" s="161">
        <v>0.29498525073746312</v>
      </c>
    </row>
    <row r="22" spans="1:16" ht="14.1" customHeight="1" x14ac:dyDescent="0.2">
      <c r="A22" s="168" t="s">
        <v>105</v>
      </c>
      <c r="B22" s="159">
        <v>0</v>
      </c>
      <c r="C22" s="159">
        <v>0</v>
      </c>
      <c r="D22" s="159">
        <v>0</v>
      </c>
      <c r="E22" s="159">
        <v>2.7027027027027026</v>
      </c>
      <c r="F22" s="159">
        <v>0</v>
      </c>
      <c r="G22" s="159">
        <v>0</v>
      </c>
      <c r="H22" s="159">
        <v>0</v>
      </c>
      <c r="I22" s="159">
        <v>0</v>
      </c>
      <c r="J22" s="161">
        <v>0.29498525073746312</v>
      </c>
    </row>
    <row r="23" spans="1:16" ht="14.1" customHeight="1" x14ac:dyDescent="0.2">
      <c r="A23" s="168" t="s">
        <v>27</v>
      </c>
      <c r="B23" s="159">
        <v>0</v>
      </c>
      <c r="C23" s="159">
        <v>0.55248618784530379</v>
      </c>
      <c r="D23" s="159">
        <v>16.666666666666664</v>
      </c>
      <c r="E23" s="159">
        <v>0</v>
      </c>
      <c r="F23" s="159">
        <v>0</v>
      </c>
      <c r="G23" s="159">
        <v>2.1276595744680851</v>
      </c>
      <c r="H23" s="159">
        <v>0</v>
      </c>
      <c r="I23" s="159">
        <v>4.7619047619047619</v>
      </c>
      <c r="J23" s="161">
        <v>2.0648967551622417</v>
      </c>
    </row>
    <row r="24" spans="1:16" s="48" customFormat="1" ht="14.1" customHeight="1" x14ac:dyDescent="0.2">
      <c r="A24" s="169" t="s">
        <v>11</v>
      </c>
      <c r="B24" s="160">
        <v>100</v>
      </c>
      <c r="C24" s="160">
        <v>100</v>
      </c>
      <c r="D24" s="160">
        <v>100</v>
      </c>
      <c r="E24" s="160">
        <v>100</v>
      </c>
      <c r="F24" s="160">
        <v>100</v>
      </c>
      <c r="G24" s="160">
        <v>100</v>
      </c>
      <c r="H24" s="160">
        <v>100</v>
      </c>
      <c r="I24" s="160">
        <v>100</v>
      </c>
      <c r="J24" s="161">
        <v>100</v>
      </c>
      <c r="K24" s="47"/>
      <c r="L24" s="47"/>
      <c r="M24" s="47"/>
      <c r="N24" s="47"/>
      <c r="O24" s="47"/>
      <c r="P24" s="47"/>
    </row>
    <row r="25" spans="1:16" ht="15" customHeight="1" x14ac:dyDescent="0.2"/>
    <row r="26" spans="1:16" s="41" customFormat="1" ht="15" customHeight="1" x14ac:dyDescent="0.2">
      <c r="I26" s="47"/>
    </row>
    <row r="27" spans="1:16" s="41" customFormat="1" ht="15" customHeight="1" x14ac:dyDescent="0.2">
      <c r="I27" s="47"/>
    </row>
    <row r="28" spans="1:16" s="41" customFormat="1" x14ac:dyDescent="0.2">
      <c r="I28" s="47"/>
    </row>
    <row r="29" spans="1:16" s="41" customFormat="1" x14ac:dyDescent="0.2">
      <c r="I29" s="47"/>
    </row>
    <row r="30" spans="1:16" s="41" customFormat="1" x14ac:dyDescent="0.2">
      <c r="I30" s="47"/>
    </row>
    <row r="31" spans="1:16" s="41" customFormat="1" x14ac:dyDescent="0.2">
      <c r="I31" s="47"/>
    </row>
    <row r="32" spans="1:16" s="41" customFormat="1" x14ac:dyDescent="0.2">
      <c r="I32" s="47"/>
    </row>
  </sheetData>
  <sheetProtection algorithmName="SHA-512" hashValue="PMYzRauxZ9K+pPONvt6sz9M2fM7p6YGE86iNuf2u86HmxAeWtK00269+ogzrFJzRAhJB3TLIHBTqu5t5J7gO4w==" saltValue="xYH5QdvQxScsb3ainEDpFQ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topLeftCell="A2" zoomScale="80" zoomScaleNormal="80" workbookViewId="0">
      <selection activeCell="I33" sqref="I33"/>
    </sheetView>
  </sheetViews>
  <sheetFormatPr baseColWidth="10" defaultColWidth="11.5703125" defaultRowHeight="15" x14ac:dyDescent="0.3"/>
  <cols>
    <col min="1" max="1" width="22" style="4" customWidth="1"/>
    <col min="2" max="7" width="15.7109375" style="4" customWidth="1"/>
    <col min="8" max="13" width="11.5703125" style="3"/>
    <col min="14" max="16384" width="11.5703125" style="4"/>
  </cols>
  <sheetData>
    <row r="1" spans="1:13" ht="27.75" customHeight="1" x14ac:dyDescent="0.3">
      <c r="A1" s="37" t="s">
        <v>149</v>
      </c>
      <c r="B1" s="35"/>
      <c r="C1" s="35"/>
      <c r="D1" s="35"/>
      <c r="E1" s="35"/>
      <c r="F1" s="35"/>
      <c r="G1" s="36"/>
    </row>
    <row r="2" spans="1:13" ht="19.899999999999999" customHeight="1" x14ac:dyDescent="0.3">
      <c r="B2" s="34"/>
      <c r="C2" s="34"/>
      <c r="D2" s="34"/>
      <c r="E2" s="34"/>
      <c r="F2" s="34"/>
      <c r="G2" s="10" t="s">
        <v>72</v>
      </c>
    </row>
    <row r="3" spans="1:13" s="6" customFormat="1" ht="48" customHeight="1" x14ac:dyDescent="0.2">
      <c r="A3" s="155" t="s">
        <v>211</v>
      </c>
      <c r="B3" s="156" t="s">
        <v>71</v>
      </c>
      <c r="C3" s="156" t="s">
        <v>151</v>
      </c>
      <c r="D3" s="156" t="s">
        <v>73</v>
      </c>
      <c r="E3" s="156" t="s">
        <v>152</v>
      </c>
      <c r="F3" s="156" t="s">
        <v>153</v>
      </c>
      <c r="G3" s="157" t="s">
        <v>11</v>
      </c>
      <c r="H3" s="5"/>
      <c r="I3" s="5"/>
      <c r="J3" s="5"/>
      <c r="K3" s="5"/>
      <c r="L3" s="5"/>
      <c r="M3" s="5"/>
    </row>
    <row r="4" spans="1:13" ht="15" customHeight="1" x14ac:dyDescent="0.3">
      <c r="A4" s="168" t="s">
        <v>29</v>
      </c>
      <c r="B4" s="191">
        <v>4</v>
      </c>
      <c r="C4" s="191">
        <v>8</v>
      </c>
      <c r="D4" s="191">
        <v>15</v>
      </c>
      <c r="E4" s="191">
        <v>11</v>
      </c>
      <c r="F4" s="191">
        <v>2</v>
      </c>
      <c r="G4" s="192">
        <v>40</v>
      </c>
    </row>
    <row r="5" spans="1:13" ht="15" customHeight="1" x14ac:dyDescent="0.3">
      <c r="A5" s="168" t="s">
        <v>31</v>
      </c>
      <c r="B5" s="193">
        <v>8</v>
      </c>
      <c r="C5" s="193">
        <v>3</v>
      </c>
      <c r="D5" s="193">
        <v>0</v>
      </c>
      <c r="E5" s="193">
        <v>1</v>
      </c>
      <c r="F5" s="193">
        <v>0</v>
      </c>
      <c r="G5" s="194">
        <v>12</v>
      </c>
    </row>
    <row r="6" spans="1:13" ht="15" customHeight="1" x14ac:dyDescent="0.3">
      <c r="A6" s="168" t="s">
        <v>43</v>
      </c>
      <c r="B6" s="193">
        <v>4</v>
      </c>
      <c r="C6" s="193">
        <v>0</v>
      </c>
      <c r="D6" s="193">
        <v>1</v>
      </c>
      <c r="E6" s="193">
        <v>1</v>
      </c>
      <c r="F6" s="193">
        <v>0</v>
      </c>
      <c r="G6" s="194">
        <v>6</v>
      </c>
    </row>
    <row r="7" spans="1:13" ht="15" customHeight="1" x14ac:dyDescent="0.3">
      <c r="A7" s="168" t="s">
        <v>92</v>
      </c>
      <c r="B7" s="193">
        <v>5</v>
      </c>
      <c r="C7" s="193">
        <v>6</v>
      </c>
      <c r="D7" s="193">
        <v>4</v>
      </c>
      <c r="E7" s="193">
        <v>3</v>
      </c>
      <c r="F7" s="193">
        <v>3</v>
      </c>
      <c r="G7" s="194">
        <v>21</v>
      </c>
    </row>
    <row r="8" spans="1:13" ht="15" customHeight="1" x14ac:dyDescent="0.3">
      <c r="A8" s="168" t="s">
        <v>30</v>
      </c>
      <c r="B8" s="193">
        <v>6</v>
      </c>
      <c r="C8" s="193">
        <v>1</v>
      </c>
      <c r="D8" s="193">
        <v>1</v>
      </c>
      <c r="E8" s="193">
        <v>1</v>
      </c>
      <c r="F8" s="193">
        <v>0</v>
      </c>
      <c r="G8" s="194">
        <v>9</v>
      </c>
    </row>
    <row r="9" spans="1:13" ht="15" customHeight="1" x14ac:dyDescent="0.3">
      <c r="A9" s="168" t="s">
        <v>94</v>
      </c>
      <c r="B9" s="193">
        <v>1</v>
      </c>
      <c r="C9" s="193">
        <v>2</v>
      </c>
      <c r="D9" s="193">
        <v>0</v>
      </c>
      <c r="E9" s="193">
        <v>0</v>
      </c>
      <c r="F9" s="193">
        <v>0</v>
      </c>
      <c r="G9" s="194">
        <v>3</v>
      </c>
    </row>
    <row r="10" spans="1:13" ht="15" customHeight="1" x14ac:dyDescent="0.3">
      <c r="A10" s="168" t="s">
        <v>95</v>
      </c>
      <c r="B10" s="193">
        <v>2</v>
      </c>
      <c r="C10" s="193">
        <v>1</v>
      </c>
      <c r="D10" s="193">
        <v>3</v>
      </c>
      <c r="E10" s="193">
        <v>0</v>
      </c>
      <c r="F10" s="193">
        <v>1</v>
      </c>
      <c r="G10" s="194">
        <v>7</v>
      </c>
    </row>
    <row r="11" spans="1:13" ht="15" customHeight="1" x14ac:dyDescent="0.3">
      <c r="A11" s="168" t="s">
        <v>219</v>
      </c>
      <c r="B11" s="193">
        <v>0</v>
      </c>
      <c r="C11" s="193">
        <v>3</v>
      </c>
      <c r="D11" s="193">
        <v>0</v>
      </c>
      <c r="E11" s="193">
        <v>0</v>
      </c>
      <c r="F11" s="193">
        <v>0</v>
      </c>
      <c r="G11" s="194">
        <v>3</v>
      </c>
    </row>
    <row r="12" spans="1:13" ht="15" customHeight="1" x14ac:dyDescent="0.3">
      <c r="A12" s="168" t="s">
        <v>41</v>
      </c>
      <c r="B12" s="193">
        <v>16</v>
      </c>
      <c r="C12" s="193">
        <v>16</v>
      </c>
      <c r="D12" s="193">
        <v>25</v>
      </c>
      <c r="E12" s="193">
        <v>43</v>
      </c>
      <c r="F12" s="193">
        <v>13</v>
      </c>
      <c r="G12" s="194">
        <v>113</v>
      </c>
    </row>
    <row r="13" spans="1:13" ht="15" customHeight="1" x14ac:dyDescent="0.3">
      <c r="A13" s="168" t="s">
        <v>98</v>
      </c>
      <c r="B13" s="193">
        <v>3</v>
      </c>
      <c r="C13" s="193">
        <v>8</v>
      </c>
      <c r="D13" s="193">
        <v>2</v>
      </c>
      <c r="E13" s="193">
        <v>3</v>
      </c>
      <c r="F13" s="193">
        <v>1</v>
      </c>
      <c r="G13" s="194">
        <v>17</v>
      </c>
    </row>
    <row r="14" spans="1:13" ht="15" customHeight="1" x14ac:dyDescent="0.3">
      <c r="A14" s="168" t="s">
        <v>99</v>
      </c>
      <c r="B14" s="193">
        <v>3</v>
      </c>
      <c r="C14" s="193">
        <v>4</v>
      </c>
      <c r="D14" s="193">
        <v>5</v>
      </c>
      <c r="E14" s="193">
        <v>4</v>
      </c>
      <c r="F14" s="193">
        <v>4</v>
      </c>
      <c r="G14" s="194">
        <v>20</v>
      </c>
    </row>
    <row r="15" spans="1:13" ht="15" customHeight="1" x14ac:dyDescent="0.3">
      <c r="A15" s="168" t="s">
        <v>87</v>
      </c>
      <c r="B15" s="193">
        <v>2</v>
      </c>
      <c r="C15" s="193">
        <v>3</v>
      </c>
      <c r="D15" s="193">
        <v>11</v>
      </c>
      <c r="E15" s="193">
        <v>8</v>
      </c>
      <c r="F15" s="193">
        <v>2</v>
      </c>
      <c r="G15" s="194">
        <v>26</v>
      </c>
    </row>
    <row r="16" spans="1:13" ht="15" customHeight="1" x14ac:dyDescent="0.3">
      <c r="A16" s="168" t="s">
        <v>33</v>
      </c>
      <c r="B16" s="193">
        <v>2</v>
      </c>
      <c r="C16" s="193">
        <v>3</v>
      </c>
      <c r="D16" s="193">
        <v>0</v>
      </c>
      <c r="E16" s="193">
        <v>5</v>
      </c>
      <c r="F16" s="193">
        <v>0</v>
      </c>
      <c r="G16" s="194">
        <v>10</v>
      </c>
    </row>
    <row r="17" spans="1:13" ht="15" customHeight="1" x14ac:dyDescent="0.3">
      <c r="A17" s="168" t="s">
        <v>35</v>
      </c>
      <c r="B17" s="193">
        <v>2</v>
      </c>
      <c r="C17" s="193">
        <v>2</v>
      </c>
      <c r="D17" s="193">
        <v>2</v>
      </c>
      <c r="E17" s="193">
        <v>0</v>
      </c>
      <c r="F17" s="193">
        <v>0</v>
      </c>
      <c r="G17" s="194">
        <v>6</v>
      </c>
    </row>
    <row r="18" spans="1:13" ht="15" customHeight="1" x14ac:dyDescent="0.3">
      <c r="A18" s="168" t="s">
        <v>174</v>
      </c>
      <c r="B18" s="193">
        <v>0</v>
      </c>
      <c r="C18" s="193">
        <v>3</v>
      </c>
      <c r="D18" s="193">
        <v>3</v>
      </c>
      <c r="E18" s="193">
        <v>2</v>
      </c>
      <c r="F18" s="193">
        <v>0</v>
      </c>
      <c r="G18" s="194">
        <v>8</v>
      </c>
    </row>
    <row r="19" spans="1:13" ht="15" customHeight="1" x14ac:dyDescent="0.3">
      <c r="A19" s="168" t="s">
        <v>36</v>
      </c>
      <c r="B19" s="193">
        <v>0</v>
      </c>
      <c r="C19" s="193">
        <v>1</v>
      </c>
      <c r="D19" s="193">
        <v>0</v>
      </c>
      <c r="E19" s="193">
        <v>1</v>
      </c>
      <c r="F19" s="193">
        <v>0</v>
      </c>
      <c r="G19" s="194">
        <v>2</v>
      </c>
    </row>
    <row r="20" spans="1:13" ht="15" customHeight="1" x14ac:dyDescent="0.3">
      <c r="A20" s="168" t="s">
        <v>37</v>
      </c>
      <c r="B20" s="193">
        <v>14</v>
      </c>
      <c r="C20" s="193">
        <v>7</v>
      </c>
      <c r="D20" s="193">
        <v>1</v>
      </c>
      <c r="E20" s="193">
        <v>2</v>
      </c>
      <c r="F20" s="193">
        <v>2</v>
      </c>
      <c r="G20" s="194">
        <v>26</v>
      </c>
    </row>
    <row r="21" spans="1:13" ht="15" customHeight="1" x14ac:dyDescent="0.3">
      <c r="A21" s="168" t="s">
        <v>104</v>
      </c>
      <c r="B21" s="193">
        <v>0</v>
      </c>
      <c r="C21" s="193">
        <v>0</v>
      </c>
      <c r="D21" s="193">
        <v>0</v>
      </c>
      <c r="E21" s="193">
        <v>1</v>
      </c>
      <c r="F21" s="193">
        <v>0</v>
      </c>
      <c r="G21" s="194">
        <v>1</v>
      </c>
    </row>
    <row r="22" spans="1:13" ht="15" customHeight="1" x14ac:dyDescent="0.3">
      <c r="A22" s="168" t="s">
        <v>105</v>
      </c>
      <c r="B22" s="193">
        <v>0</v>
      </c>
      <c r="C22" s="193">
        <v>0</v>
      </c>
      <c r="D22" s="193">
        <v>0</v>
      </c>
      <c r="E22" s="193">
        <v>1</v>
      </c>
      <c r="F22" s="193">
        <v>0</v>
      </c>
      <c r="G22" s="194">
        <v>1</v>
      </c>
    </row>
    <row r="23" spans="1:13" ht="15" customHeight="1" x14ac:dyDescent="0.3">
      <c r="A23" s="168" t="s">
        <v>27</v>
      </c>
      <c r="B23" s="193">
        <v>0</v>
      </c>
      <c r="C23" s="193">
        <v>0</v>
      </c>
      <c r="D23" s="193">
        <v>2</v>
      </c>
      <c r="E23" s="193">
        <v>2</v>
      </c>
      <c r="F23" s="193">
        <v>3</v>
      </c>
      <c r="G23" s="194">
        <v>7</v>
      </c>
    </row>
    <row r="24" spans="1:13" s="8" customFormat="1" ht="15" customHeight="1" x14ac:dyDescent="0.3">
      <c r="A24" s="169" t="s">
        <v>11</v>
      </c>
      <c r="B24" s="195">
        <v>72</v>
      </c>
      <c r="C24" s="195">
        <v>71</v>
      </c>
      <c r="D24" s="195">
        <v>75</v>
      </c>
      <c r="E24" s="195">
        <v>89</v>
      </c>
      <c r="F24" s="195">
        <v>31</v>
      </c>
      <c r="G24" s="194">
        <v>338</v>
      </c>
      <c r="H24" s="7"/>
      <c r="I24" s="7"/>
      <c r="J24" s="7"/>
      <c r="K24" s="7"/>
      <c r="L24" s="7"/>
      <c r="M24" s="7"/>
    </row>
    <row r="25" spans="1:13" ht="15" customHeight="1" x14ac:dyDescent="0.3"/>
    <row r="26" spans="1:13" s="3" customFormat="1" ht="15" customHeight="1" x14ac:dyDescent="0.3"/>
    <row r="27" spans="1:13" s="3" customFormat="1" x14ac:dyDescent="0.3"/>
    <row r="28" spans="1:13" s="3" customFormat="1" x14ac:dyDescent="0.3"/>
    <row r="29" spans="1:13" s="3" customFormat="1" x14ac:dyDescent="0.3"/>
    <row r="30" spans="1:13" s="3" customFormat="1" x14ac:dyDescent="0.3"/>
    <row r="31" spans="1:13" s="3" customFormat="1" x14ac:dyDescent="0.3"/>
  </sheetData>
  <sheetProtection algorithmName="SHA-512" hashValue="rlHDQNqsS9zeEXwsIui6mI6iDdBD/g4/iwOaaTAgIVUS4mq9ucnO0lLkUGDX53QE7VW1rsZwTyo7BfiEadwcIA==" saltValue="kEAGrd8rZcZIBp9ehLlh4Q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topLeftCell="A3" zoomScale="96" zoomScaleNormal="96" workbookViewId="0">
      <selection activeCell="H39" sqref="H39"/>
    </sheetView>
  </sheetViews>
  <sheetFormatPr baseColWidth="10" defaultColWidth="11.5703125" defaultRowHeight="12.75" x14ac:dyDescent="0.2"/>
  <cols>
    <col min="1" max="1" width="22.5703125" style="42" customWidth="1"/>
    <col min="2" max="7" width="15.7109375" style="42" customWidth="1"/>
    <col min="8" max="13" width="11.5703125" style="41"/>
    <col min="14" max="16384" width="11.5703125" style="42"/>
  </cols>
  <sheetData>
    <row r="1" spans="1:13" ht="30" customHeight="1" x14ac:dyDescent="0.2">
      <c r="A1" s="37" t="s">
        <v>154</v>
      </c>
      <c r="B1" s="40"/>
      <c r="C1" s="40"/>
      <c r="D1" s="40"/>
      <c r="E1" s="40"/>
      <c r="F1" s="40"/>
      <c r="G1" s="40"/>
    </row>
    <row r="2" spans="1:13" ht="19.899999999999999" customHeight="1" x14ac:dyDescent="0.2">
      <c r="G2" s="39" t="s">
        <v>70</v>
      </c>
    </row>
    <row r="3" spans="1:13" s="46" customFormat="1" ht="45.75" customHeight="1" x14ac:dyDescent="0.2">
      <c r="A3" s="155" t="s">
        <v>211</v>
      </c>
      <c r="B3" s="156" t="s">
        <v>71</v>
      </c>
      <c r="C3" s="156" t="s">
        <v>151</v>
      </c>
      <c r="D3" s="156" t="s">
        <v>73</v>
      </c>
      <c r="E3" s="156" t="s">
        <v>152</v>
      </c>
      <c r="F3" s="156" t="s">
        <v>153</v>
      </c>
      <c r="G3" s="157" t="s">
        <v>11</v>
      </c>
      <c r="H3" s="45"/>
      <c r="I3" s="45"/>
      <c r="J3" s="45"/>
      <c r="K3" s="45"/>
      <c r="L3" s="45"/>
      <c r="M3" s="45"/>
    </row>
    <row r="4" spans="1:13" ht="12.95" customHeight="1" x14ac:dyDescent="0.2">
      <c r="A4" s="168" t="s">
        <v>29</v>
      </c>
      <c r="B4" s="196">
        <v>10</v>
      </c>
      <c r="C4" s="196">
        <v>20</v>
      </c>
      <c r="D4" s="196">
        <v>37.5</v>
      </c>
      <c r="E4" s="196">
        <v>27.500000000000004</v>
      </c>
      <c r="F4" s="196">
        <v>5</v>
      </c>
      <c r="G4" s="197">
        <v>100</v>
      </c>
    </row>
    <row r="5" spans="1:13" ht="12.95" customHeight="1" x14ac:dyDescent="0.2">
      <c r="A5" s="168" t="s">
        <v>31</v>
      </c>
      <c r="B5" s="198">
        <v>66.666666666666657</v>
      </c>
      <c r="C5" s="198">
        <v>25</v>
      </c>
      <c r="D5" s="198">
        <v>0</v>
      </c>
      <c r="E5" s="198">
        <v>8.3333333333333321</v>
      </c>
      <c r="F5" s="198">
        <v>0</v>
      </c>
      <c r="G5" s="199">
        <v>100</v>
      </c>
    </row>
    <row r="6" spans="1:13" ht="12.95" customHeight="1" x14ac:dyDescent="0.2">
      <c r="A6" s="168" t="s">
        <v>43</v>
      </c>
      <c r="B6" s="198">
        <v>66.666666666666657</v>
      </c>
      <c r="C6" s="198">
        <v>0</v>
      </c>
      <c r="D6" s="198">
        <v>16.666666666666664</v>
      </c>
      <c r="E6" s="198">
        <v>16.666666666666664</v>
      </c>
      <c r="F6" s="198">
        <v>0</v>
      </c>
      <c r="G6" s="199">
        <v>100</v>
      </c>
    </row>
    <row r="7" spans="1:13" ht="12.95" customHeight="1" x14ac:dyDescent="0.2">
      <c r="A7" s="168" t="s">
        <v>92</v>
      </c>
      <c r="B7" s="198">
        <v>23.809523809523807</v>
      </c>
      <c r="C7" s="198">
        <v>28.571428571428569</v>
      </c>
      <c r="D7" s="198">
        <v>19.047619047619047</v>
      </c>
      <c r="E7" s="198">
        <v>14.285714285714285</v>
      </c>
      <c r="F7" s="198">
        <v>14.285714285714285</v>
      </c>
      <c r="G7" s="199">
        <v>100</v>
      </c>
    </row>
    <row r="8" spans="1:13" ht="12.95" customHeight="1" x14ac:dyDescent="0.2">
      <c r="A8" s="168" t="s">
        <v>30</v>
      </c>
      <c r="B8" s="198">
        <v>66.666666666666657</v>
      </c>
      <c r="C8" s="198">
        <v>11.111111111111111</v>
      </c>
      <c r="D8" s="198">
        <v>11.111111111111111</v>
      </c>
      <c r="E8" s="198">
        <v>11.111111111111111</v>
      </c>
      <c r="F8" s="198">
        <v>0</v>
      </c>
      <c r="G8" s="199">
        <v>100</v>
      </c>
    </row>
    <row r="9" spans="1:13" ht="12.95" customHeight="1" x14ac:dyDescent="0.2">
      <c r="A9" s="168" t="s">
        <v>94</v>
      </c>
      <c r="B9" s="198">
        <v>33.333333333333329</v>
      </c>
      <c r="C9" s="198">
        <v>66.666666666666657</v>
      </c>
      <c r="D9" s="198">
        <v>0</v>
      </c>
      <c r="E9" s="198">
        <v>0</v>
      </c>
      <c r="F9" s="198">
        <v>0</v>
      </c>
      <c r="G9" s="199">
        <v>100</v>
      </c>
    </row>
    <row r="10" spans="1:13" ht="12.95" customHeight="1" x14ac:dyDescent="0.2">
      <c r="A10" s="168" t="s">
        <v>95</v>
      </c>
      <c r="B10" s="198">
        <v>28.571428571428569</v>
      </c>
      <c r="C10" s="198">
        <v>14.285714285714285</v>
      </c>
      <c r="D10" s="198">
        <v>42.857142857142854</v>
      </c>
      <c r="E10" s="198">
        <v>0</v>
      </c>
      <c r="F10" s="198">
        <v>14.285714285714285</v>
      </c>
      <c r="G10" s="199">
        <v>100</v>
      </c>
    </row>
    <row r="11" spans="1:13" ht="12.95" customHeight="1" x14ac:dyDescent="0.2">
      <c r="A11" s="168" t="s">
        <v>219</v>
      </c>
      <c r="B11" s="198">
        <v>0</v>
      </c>
      <c r="C11" s="198">
        <v>100</v>
      </c>
      <c r="D11" s="198">
        <v>0</v>
      </c>
      <c r="E11" s="198">
        <v>0</v>
      </c>
      <c r="F11" s="198">
        <v>0</v>
      </c>
      <c r="G11" s="199">
        <v>100</v>
      </c>
    </row>
    <row r="12" spans="1:13" ht="12.95" customHeight="1" x14ac:dyDescent="0.2">
      <c r="A12" s="168" t="s">
        <v>41</v>
      </c>
      <c r="B12" s="198">
        <v>14.159292035398231</v>
      </c>
      <c r="C12" s="198">
        <v>14.159292035398231</v>
      </c>
      <c r="D12" s="198">
        <v>22.123893805309734</v>
      </c>
      <c r="E12" s="198">
        <v>38.053097345132741</v>
      </c>
      <c r="F12" s="198">
        <v>11.504424778761061</v>
      </c>
      <c r="G12" s="199">
        <v>100</v>
      </c>
    </row>
    <row r="13" spans="1:13" ht="12.95" customHeight="1" x14ac:dyDescent="0.2">
      <c r="A13" s="168" t="s">
        <v>98</v>
      </c>
      <c r="B13" s="198">
        <v>17.647058823529413</v>
      </c>
      <c r="C13" s="198">
        <v>47.058823529411761</v>
      </c>
      <c r="D13" s="198">
        <v>11.76470588235294</v>
      </c>
      <c r="E13" s="198">
        <v>17.647058823529413</v>
      </c>
      <c r="F13" s="198">
        <v>5.8823529411764701</v>
      </c>
      <c r="G13" s="199">
        <v>100</v>
      </c>
    </row>
    <row r="14" spans="1:13" ht="12.95" customHeight="1" x14ac:dyDescent="0.2">
      <c r="A14" s="168" t="s">
        <v>99</v>
      </c>
      <c r="B14" s="198">
        <v>15</v>
      </c>
      <c r="C14" s="198">
        <v>20</v>
      </c>
      <c r="D14" s="198">
        <v>25</v>
      </c>
      <c r="E14" s="198">
        <v>20</v>
      </c>
      <c r="F14" s="198">
        <v>20</v>
      </c>
      <c r="G14" s="199">
        <v>100</v>
      </c>
    </row>
    <row r="15" spans="1:13" ht="12.95" customHeight="1" x14ac:dyDescent="0.2">
      <c r="A15" s="168" t="s">
        <v>87</v>
      </c>
      <c r="B15" s="198">
        <v>7.6923076923076925</v>
      </c>
      <c r="C15" s="198">
        <v>11.538461538461538</v>
      </c>
      <c r="D15" s="198">
        <v>42.307692307692307</v>
      </c>
      <c r="E15" s="198">
        <v>30.76923076923077</v>
      </c>
      <c r="F15" s="198">
        <v>7.6923076923076925</v>
      </c>
      <c r="G15" s="199">
        <v>100</v>
      </c>
    </row>
    <row r="16" spans="1:13" ht="12.95" customHeight="1" x14ac:dyDescent="0.2">
      <c r="A16" s="168" t="s">
        <v>33</v>
      </c>
      <c r="B16" s="198">
        <v>20</v>
      </c>
      <c r="C16" s="198">
        <v>30</v>
      </c>
      <c r="D16" s="198">
        <v>0</v>
      </c>
      <c r="E16" s="198">
        <v>50</v>
      </c>
      <c r="F16" s="198">
        <v>0</v>
      </c>
      <c r="G16" s="199">
        <v>100</v>
      </c>
    </row>
    <row r="17" spans="1:13" ht="12.95" customHeight="1" x14ac:dyDescent="0.2">
      <c r="A17" s="168" t="s">
        <v>35</v>
      </c>
      <c r="B17" s="198">
        <v>33.333333333333329</v>
      </c>
      <c r="C17" s="198">
        <v>33.333333333333329</v>
      </c>
      <c r="D17" s="198">
        <v>33.333333333333329</v>
      </c>
      <c r="E17" s="198">
        <v>0</v>
      </c>
      <c r="F17" s="198">
        <v>0</v>
      </c>
      <c r="G17" s="199">
        <v>100</v>
      </c>
    </row>
    <row r="18" spans="1:13" ht="12.95" customHeight="1" x14ac:dyDescent="0.2">
      <c r="A18" s="168" t="s">
        <v>174</v>
      </c>
      <c r="B18" s="198">
        <v>0</v>
      </c>
      <c r="C18" s="198">
        <v>37.5</v>
      </c>
      <c r="D18" s="198">
        <v>37.5</v>
      </c>
      <c r="E18" s="198">
        <v>25</v>
      </c>
      <c r="F18" s="198">
        <v>0</v>
      </c>
      <c r="G18" s="199">
        <v>100</v>
      </c>
    </row>
    <row r="19" spans="1:13" ht="12.95" customHeight="1" x14ac:dyDescent="0.2">
      <c r="A19" s="168" t="s">
        <v>36</v>
      </c>
      <c r="B19" s="198">
        <v>0</v>
      </c>
      <c r="C19" s="198">
        <v>50</v>
      </c>
      <c r="D19" s="198">
        <v>0</v>
      </c>
      <c r="E19" s="198">
        <v>50</v>
      </c>
      <c r="F19" s="198">
        <v>0</v>
      </c>
      <c r="G19" s="199">
        <v>100</v>
      </c>
    </row>
    <row r="20" spans="1:13" ht="12.95" customHeight="1" x14ac:dyDescent="0.2">
      <c r="A20" s="168" t="s">
        <v>37</v>
      </c>
      <c r="B20" s="198">
        <v>53.846153846153847</v>
      </c>
      <c r="C20" s="198">
        <v>26.923076923076923</v>
      </c>
      <c r="D20" s="198">
        <v>3.8461538461538463</v>
      </c>
      <c r="E20" s="198">
        <v>7.6923076923076925</v>
      </c>
      <c r="F20" s="198">
        <v>7.6923076923076925</v>
      </c>
      <c r="G20" s="199">
        <v>100</v>
      </c>
    </row>
    <row r="21" spans="1:13" ht="12.95" customHeight="1" x14ac:dyDescent="0.2">
      <c r="A21" s="168" t="s">
        <v>104</v>
      </c>
      <c r="B21" s="198">
        <v>0</v>
      </c>
      <c r="C21" s="198">
        <v>0</v>
      </c>
      <c r="D21" s="198">
        <v>0</v>
      </c>
      <c r="E21" s="198">
        <v>100</v>
      </c>
      <c r="F21" s="198">
        <v>0</v>
      </c>
      <c r="G21" s="199">
        <v>100</v>
      </c>
    </row>
    <row r="22" spans="1:13" ht="12.95" customHeight="1" x14ac:dyDescent="0.2">
      <c r="A22" s="168" t="s">
        <v>105</v>
      </c>
      <c r="B22" s="198">
        <v>0</v>
      </c>
      <c r="C22" s="198">
        <v>0</v>
      </c>
      <c r="D22" s="198">
        <v>0</v>
      </c>
      <c r="E22" s="198">
        <v>100</v>
      </c>
      <c r="F22" s="198">
        <v>0</v>
      </c>
      <c r="G22" s="199">
        <v>100</v>
      </c>
    </row>
    <row r="23" spans="1:13" ht="12.95" customHeight="1" x14ac:dyDescent="0.2">
      <c r="A23" s="168" t="s">
        <v>27</v>
      </c>
      <c r="B23" s="198">
        <v>0</v>
      </c>
      <c r="C23" s="198">
        <v>0</v>
      </c>
      <c r="D23" s="198">
        <v>28.571428571428569</v>
      </c>
      <c r="E23" s="198">
        <v>28.571428571428569</v>
      </c>
      <c r="F23" s="198">
        <v>42.857142857142854</v>
      </c>
      <c r="G23" s="199">
        <v>100</v>
      </c>
    </row>
    <row r="24" spans="1:13" s="48" customFormat="1" ht="12.95" customHeight="1" x14ac:dyDescent="0.2">
      <c r="A24" s="169" t="s">
        <v>11</v>
      </c>
      <c r="B24" s="200">
        <v>21.301775147928996</v>
      </c>
      <c r="C24" s="200">
        <v>21.005917159763314</v>
      </c>
      <c r="D24" s="200">
        <v>22.189349112426036</v>
      </c>
      <c r="E24" s="200">
        <v>26.331360946745562</v>
      </c>
      <c r="F24" s="200">
        <v>9.1715976331360949</v>
      </c>
      <c r="G24" s="199">
        <v>100</v>
      </c>
      <c r="H24" s="47"/>
      <c r="I24" s="47"/>
      <c r="J24" s="47"/>
      <c r="K24" s="47"/>
      <c r="L24" s="47"/>
      <c r="M24" s="47"/>
    </row>
    <row r="25" spans="1:13" ht="15" customHeight="1" x14ac:dyDescent="0.2"/>
    <row r="26" spans="1:13" s="41" customFormat="1" ht="15" customHeight="1" x14ac:dyDescent="0.2"/>
    <row r="27" spans="1:13" s="41" customFormat="1" x14ac:dyDescent="0.2"/>
    <row r="28" spans="1:13" s="41" customFormat="1" x14ac:dyDescent="0.2"/>
    <row r="29" spans="1:13" s="41" customFormat="1" x14ac:dyDescent="0.2"/>
    <row r="30" spans="1:13" s="41" customFormat="1" x14ac:dyDescent="0.2"/>
    <row r="31" spans="1:13" s="41" customFormat="1" x14ac:dyDescent="0.2"/>
  </sheetData>
  <sheetProtection algorithmName="SHA-512" hashValue="GVzZPH23URXbbfYHI6HIoi6PVyZEnEZzWn4WwSHzqUnwM1mg5c3DbuYvbqbiXppxYzrBb0ghIRX0tSe6o6TE/A==" saltValue="sjviyxrHbY76UCfhLm4SFA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zoomScaleNormal="100" workbookViewId="0">
      <selection activeCell="J35" sqref="J35"/>
    </sheetView>
  </sheetViews>
  <sheetFormatPr baseColWidth="10" defaultColWidth="11.5703125" defaultRowHeight="12.75" x14ac:dyDescent="0.2"/>
  <cols>
    <col min="1" max="1" width="16.42578125" style="127" customWidth="1"/>
    <col min="2" max="2" width="10.28515625" style="42" bestFit="1" customWidth="1"/>
    <col min="3" max="3" width="8.7109375" style="42" bestFit="1" customWidth="1"/>
    <col min="4" max="4" width="12.140625" style="42" bestFit="1" customWidth="1"/>
    <col min="5" max="5" width="12.7109375" style="42" bestFit="1" customWidth="1"/>
    <col min="6" max="6" width="12.42578125" style="42" customWidth="1"/>
    <col min="7" max="7" width="12.5703125" style="42" customWidth="1"/>
    <col min="8" max="8" width="11" style="42" bestFit="1" customWidth="1"/>
    <col min="9" max="9" width="12.28515625" style="42" customWidth="1"/>
    <col min="10" max="10" width="11.5703125" style="41"/>
    <col min="11" max="16384" width="11.5703125" style="42"/>
  </cols>
  <sheetData>
    <row r="1" spans="1:9" ht="18" customHeight="1" x14ac:dyDescent="0.2">
      <c r="A1" s="37" t="s">
        <v>155</v>
      </c>
      <c r="B1" s="40"/>
      <c r="C1" s="40"/>
      <c r="D1" s="40"/>
      <c r="E1" s="40"/>
      <c r="F1" s="40"/>
      <c r="G1" s="40"/>
      <c r="H1" s="40"/>
      <c r="I1" s="40"/>
    </row>
    <row r="2" spans="1:9" ht="19.899999999999999" customHeight="1" x14ac:dyDescent="0.2">
      <c r="A2" s="101"/>
      <c r="B2" s="102"/>
      <c r="C2" s="102"/>
      <c r="D2" s="102"/>
      <c r="E2" s="102"/>
      <c r="F2" s="102"/>
      <c r="G2" s="102"/>
      <c r="H2" s="134"/>
      <c r="I2" s="82" t="s">
        <v>82</v>
      </c>
    </row>
    <row r="3" spans="1:9" ht="60" customHeight="1" x14ac:dyDescent="0.2">
      <c r="A3" s="95" t="s">
        <v>220</v>
      </c>
      <c r="B3" s="170" t="s">
        <v>81</v>
      </c>
      <c r="C3" s="170" t="s">
        <v>156</v>
      </c>
      <c r="D3" s="226" t="s">
        <v>224</v>
      </c>
      <c r="E3" s="226" t="s">
        <v>222</v>
      </c>
      <c r="F3" s="227" t="s">
        <v>221</v>
      </c>
      <c r="G3" s="227" t="s">
        <v>223</v>
      </c>
      <c r="H3" s="227" t="s">
        <v>80</v>
      </c>
      <c r="I3" s="228" t="s">
        <v>79</v>
      </c>
    </row>
    <row r="4" spans="1:9" ht="21" customHeight="1" x14ac:dyDescent="0.2">
      <c r="A4" s="173" t="s">
        <v>74</v>
      </c>
      <c r="B4" s="230">
        <v>18</v>
      </c>
      <c r="C4" s="230">
        <v>23</v>
      </c>
      <c r="D4" s="230">
        <v>12</v>
      </c>
      <c r="E4" s="230">
        <v>53</v>
      </c>
      <c r="F4" s="230">
        <v>3</v>
      </c>
      <c r="G4" s="230">
        <v>3</v>
      </c>
      <c r="H4" s="230">
        <v>13</v>
      </c>
      <c r="I4" s="231">
        <v>72</v>
      </c>
    </row>
    <row r="5" spans="1:9" ht="21" customHeight="1" x14ac:dyDescent="0.2">
      <c r="A5" s="171" t="s">
        <v>75</v>
      </c>
      <c r="B5" s="230">
        <v>21</v>
      </c>
      <c r="C5" s="230">
        <v>14</v>
      </c>
      <c r="D5" s="230">
        <v>10</v>
      </c>
      <c r="E5" s="230">
        <v>45</v>
      </c>
      <c r="F5" s="230">
        <v>5</v>
      </c>
      <c r="G5" s="230">
        <v>3</v>
      </c>
      <c r="H5" s="230">
        <v>18</v>
      </c>
      <c r="I5" s="231">
        <v>71</v>
      </c>
    </row>
    <row r="6" spans="1:9" ht="21" customHeight="1" x14ac:dyDescent="0.2">
      <c r="A6" s="229" t="s">
        <v>76</v>
      </c>
      <c r="B6" s="230">
        <v>43</v>
      </c>
      <c r="C6" s="230">
        <v>11</v>
      </c>
      <c r="D6" s="230">
        <v>6</v>
      </c>
      <c r="E6" s="230">
        <v>60</v>
      </c>
      <c r="F6" s="230">
        <v>2</v>
      </c>
      <c r="G6" s="230">
        <v>6</v>
      </c>
      <c r="H6" s="230">
        <v>7</v>
      </c>
      <c r="I6" s="231">
        <v>75</v>
      </c>
    </row>
    <row r="7" spans="1:9" ht="21" customHeight="1" x14ac:dyDescent="0.2">
      <c r="A7" s="171" t="s">
        <v>77</v>
      </c>
      <c r="B7" s="230">
        <v>65</v>
      </c>
      <c r="C7" s="230">
        <v>1</v>
      </c>
      <c r="D7" s="230">
        <v>1</v>
      </c>
      <c r="E7" s="230">
        <v>67</v>
      </c>
      <c r="F7" s="230">
        <v>4</v>
      </c>
      <c r="G7" s="230">
        <v>2</v>
      </c>
      <c r="H7" s="230">
        <v>16</v>
      </c>
      <c r="I7" s="231">
        <v>89</v>
      </c>
    </row>
    <row r="8" spans="1:9" ht="21" customHeight="1" x14ac:dyDescent="0.2">
      <c r="A8" s="171" t="s">
        <v>78</v>
      </c>
      <c r="B8" s="230">
        <v>21</v>
      </c>
      <c r="C8" s="230">
        <v>0</v>
      </c>
      <c r="D8" s="230">
        <v>0</v>
      </c>
      <c r="E8" s="230">
        <v>21</v>
      </c>
      <c r="F8" s="230">
        <v>1</v>
      </c>
      <c r="G8" s="230">
        <v>3</v>
      </c>
      <c r="H8" s="230">
        <v>6</v>
      </c>
      <c r="I8" s="231">
        <v>31</v>
      </c>
    </row>
    <row r="9" spans="1:9" ht="21" customHeight="1" x14ac:dyDescent="0.2">
      <c r="A9" s="171" t="s">
        <v>11</v>
      </c>
      <c r="B9" s="232">
        <v>168</v>
      </c>
      <c r="C9" s="232">
        <v>49</v>
      </c>
      <c r="D9" s="232">
        <v>29</v>
      </c>
      <c r="E9" s="232">
        <v>246</v>
      </c>
      <c r="F9" s="232">
        <v>15</v>
      </c>
      <c r="G9" s="232">
        <v>17</v>
      </c>
      <c r="H9" s="232">
        <v>60</v>
      </c>
      <c r="I9" s="231">
        <v>338</v>
      </c>
    </row>
    <row r="10" spans="1:9" ht="15" customHeight="1" x14ac:dyDescent="0.2"/>
    <row r="11" spans="1:9" s="41" customFormat="1" ht="15" customHeight="1" x14ac:dyDescent="0.2">
      <c r="A11" s="128"/>
    </row>
    <row r="12" spans="1:9" s="41" customFormat="1" ht="15" customHeight="1" x14ac:dyDescent="0.2">
      <c r="A12" s="128"/>
    </row>
    <row r="13" spans="1:9" s="41" customFormat="1" x14ac:dyDescent="0.2">
      <c r="A13" s="128"/>
      <c r="C13" s="135"/>
    </row>
    <row r="14" spans="1:9" s="41" customFormat="1" x14ac:dyDescent="0.2">
      <c r="A14" s="128"/>
    </row>
    <row r="15" spans="1:9" s="41" customFormat="1" x14ac:dyDescent="0.2">
      <c r="A15" s="128"/>
    </row>
    <row r="16" spans="1:9" s="41" customFormat="1" ht="15" customHeight="1" x14ac:dyDescent="0.2">
      <c r="A16" s="128"/>
    </row>
    <row r="17" spans="1:1" s="41" customFormat="1" x14ac:dyDescent="0.2">
      <c r="A17" s="128"/>
    </row>
  </sheetData>
  <sheetProtection algorithmName="SHA-512" hashValue="TsPqMlhwF5dXtzvam0WzEwcJKtkKYOrMKE89etkXekvURUxOSD9mN2mImcGPC3MzTcVnhf/Ott6vXnNfNJneKw==" saltValue="WReElUALVOiyWIN2ujjbrg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rgb="FF008000"/>
  </sheetPr>
  <dimension ref="A1:W75"/>
  <sheetViews>
    <sheetView topLeftCell="M7" zoomScaleNormal="100" workbookViewId="0">
      <selection activeCell="X34" sqref="X34"/>
    </sheetView>
  </sheetViews>
  <sheetFormatPr baseColWidth="10" defaultColWidth="11.5703125" defaultRowHeight="12.75" x14ac:dyDescent="0.2"/>
  <cols>
    <col min="1" max="1" width="37.5703125" style="42" hidden="1" customWidth="1"/>
    <col min="2" max="2" width="10.42578125" style="42" hidden="1" customWidth="1"/>
    <col min="3" max="3" width="9.85546875" style="42" hidden="1" customWidth="1"/>
    <col min="4" max="4" width="11.5703125" style="42" hidden="1" customWidth="1"/>
    <col min="5" max="5" width="2.85546875" style="42" hidden="1" customWidth="1"/>
    <col min="6" max="8" width="11.5703125" style="42" hidden="1" customWidth="1"/>
    <col min="9" max="9" width="2" style="42" hidden="1" customWidth="1"/>
    <col min="10" max="12" width="11.5703125" style="42" hidden="1" customWidth="1"/>
    <col min="13" max="18" width="11.5703125" style="42"/>
    <col min="19" max="19" width="17.42578125" style="42" customWidth="1"/>
    <col min="20" max="22" width="11.5703125" style="42"/>
    <col min="23" max="23" width="11.5703125" style="41"/>
    <col min="24" max="16384" width="11.5703125" style="42"/>
  </cols>
  <sheetData>
    <row r="1" spans="1:23" ht="89.25" customHeight="1" x14ac:dyDescent="0.2">
      <c r="A1" s="204" t="s">
        <v>275</v>
      </c>
      <c r="B1" s="205" t="s">
        <v>276</v>
      </c>
      <c r="C1" s="205" t="s">
        <v>277</v>
      </c>
      <c r="D1" s="206"/>
      <c r="E1" s="2"/>
      <c r="F1" s="215" t="s">
        <v>280</v>
      </c>
      <c r="G1" s="207" t="s">
        <v>276</v>
      </c>
      <c r="H1" s="207" t="s">
        <v>277</v>
      </c>
      <c r="I1" s="2"/>
      <c r="J1" s="206"/>
      <c r="K1" s="206"/>
      <c r="M1" s="234" t="s">
        <v>157</v>
      </c>
      <c r="N1" s="234"/>
      <c r="O1" s="234"/>
      <c r="P1" s="234"/>
      <c r="Q1" s="234"/>
      <c r="R1" s="234"/>
      <c r="S1" s="234"/>
    </row>
    <row r="2" spans="1:23" ht="18" customHeight="1" x14ac:dyDescent="0.2">
      <c r="A2" s="208" t="str">
        <f>CONCATENATE(VLOOKUP(F2,$J$2:$K$21,2,FALSE)," (",B2,"/",D2,")*")</f>
        <v>Varios (3/7)*</v>
      </c>
      <c r="B2" s="209">
        <v>3</v>
      </c>
      <c r="C2" s="209">
        <v>4</v>
      </c>
      <c r="D2" s="209">
        <f>B2+C2</f>
        <v>7</v>
      </c>
      <c r="E2" s="210"/>
      <c r="F2" s="211" t="s">
        <v>27</v>
      </c>
      <c r="G2" s="212">
        <v>3</v>
      </c>
      <c r="H2" s="212">
        <v>4</v>
      </c>
      <c r="I2" s="210"/>
      <c r="J2" s="213" t="s">
        <v>44</v>
      </c>
      <c r="K2" s="213" t="s">
        <v>44</v>
      </c>
      <c r="S2" s="214" t="s">
        <v>69</v>
      </c>
    </row>
    <row r="3" spans="1:23" x14ac:dyDescent="0.2">
      <c r="A3" s="208" t="str">
        <f>CONCATENATE(VLOOKUP(F3,$J$2:$K$21,2,FALSE)," (",B3,"/",D3,")*")</f>
        <v>C. - La Mancha (0/3)*</v>
      </c>
      <c r="B3" s="209">
        <v>0</v>
      </c>
      <c r="C3" s="209">
        <v>3</v>
      </c>
      <c r="D3" s="209">
        <f t="shared" ref="D3:D21" si="0">B3+C3</f>
        <v>3</v>
      </c>
      <c r="E3" s="210"/>
      <c r="F3" s="211" t="s">
        <v>49</v>
      </c>
      <c r="G3" s="212">
        <v>0</v>
      </c>
      <c r="H3" s="212">
        <v>3</v>
      </c>
      <c r="I3" s="210"/>
      <c r="J3" s="213" t="s">
        <v>31</v>
      </c>
      <c r="K3" s="213" t="s">
        <v>31</v>
      </c>
      <c r="O3" s="41"/>
    </row>
    <row r="4" spans="1:23" x14ac:dyDescent="0.2">
      <c r="A4" s="208" t="str">
        <f t="shared" ref="A4:A21" si="1">CONCATENATE(VLOOKUP(F4,$J$2:$K$21,2,FALSE)," (",B4,"/",D4,")*")</f>
        <v>La Rioja (0/2)*</v>
      </c>
      <c r="B4" s="209">
        <v>0</v>
      </c>
      <c r="C4" s="209">
        <v>2</v>
      </c>
      <c r="D4" s="209">
        <f t="shared" si="0"/>
        <v>2</v>
      </c>
      <c r="E4" s="210"/>
      <c r="F4" s="211" t="s">
        <v>36</v>
      </c>
      <c r="G4" s="212">
        <v>0</v>
      </c>
      <c r="H4" s="212">
        <v>2</v>
      </c>
      <c r="I4" s="210"/>
      <c r="J4" s="213" t="s">
        <v>30</v>
      </c>
      <c r="K4" s="213" t="s">
        <v>30</v>
      </c>
      <c r="O4" s="41"/>
      <c r="W4" s="42"/>
    </row>
    <row r="5" spans="1:23" x14ac:dyDescent="0.2">
      <c r="A5" s="208" t="str">
        <f t="shared" si="1"/>
        <v>Ceuta (0/1)*</v>
      </c>
      <c r="B5" s="209">
        <v>0</v>
      </c>
      <c r="C5" s="209">
        <v>1</v>
      </c>
      <c r="D5" s="209">
        <f t="shared" si="0"/>
        <v>1</v>
      </c>
      <c r="E5" s="210"/>
      <c r="F5" s="211" t="s">
        <v>52</v>
      </c>
      <c r="G5" s="212">
        <v>0</v>
      </c>
      <c r="H5" s="212">
        <v>1</v>
      </c>
      <c r="I5" s="210"/>
      <c r="J5" s="213" t="s">
        <v>32</v>
      </c>
      <c r="K5" s="213" t="s">
        <v>32</v>
      </c>
      <c r="O5" s="41"/>
      <c r="W5" s="42"/>
    </row>
    <row r="6" spans="1:23" x14ac:dyDescent="0.2">
      <c r="A6" s="208" t="str">
        <f t="shared" si="1"/>
        <v>Melilla (0/1)*</v>
      </c>
      <c r="B6" s="209">
        <v>0</v>
      </c>
      <c r="C6" s="209">
        <v>1</v>
      </c>
      <c r="D6" s="209">
        <f t="shared" si="0"/>
        <v>1</v>
      </c>
      <c r="E6" s="210"/>
      <c r="F6" s="211" t="s">
        <v>53</v>
      </c>
      <c r="G6" s="212">
        <v>0</v>
      </c>
      <c r="H6" s="212">
        <v>1</v>
      </c>
      <c r="I6" s="210"/>
      <c r="J6" s="213" t="s">
        <v>49</v>
      </c>
      <c r="K6" s="213" t="s">
        <v>120</v>
      </c>
      <c r="O6" s="41"/>
      <c r="W6" s="42"/>
    </row>
    <row r="7" spans="1:23" x14ac:dyDescent="0.2">
      <c r="A7" s="208" t="str">
        <f t="shared" si="1"/>
        <v>Canarias (1/9)*</v>
      </c>
      <c r="B7" s="209">
        <v>1</v>
      </c>
      <c r="C7" s="209">
        <v>8</v>
      </c>
      <c r="D7" s="209">
        <f t="shared" si="0"/>
        <v>9</v>
      </c>
      <c r="E7" s="210"/>
      <c r="F7" s="211" t="s">
        <v>30</v>
      </c>
      <c r="G7" s="212">
        <v>1</v>
      </c>
      <c r="H7" s="212">
        <v>8</v>
      </c>
      <c r="I7" s="210"/>
      <c r="J7" s="213" t="s">
        <v>40</v>
      </c>
      <c r="K7" s="213" t="s">
        <v>40</v>
      </c>
      <c r="O7" s="41"/>
      <c r="W7" s="42"/>
    </row>
    <row r="8" spans="1:23" x14ac:dyDescent="0.2">
      <c r="A8" s="208" t="str">
        <f t="shared" si="1"/>
        <v>Cantabria (1/3)*</v>
      </c>
      <c r="B8" s="209">
        <v>1</v>
      </c>
      <c r="C8" s="209">
        <v>2</v>
      </c>
      <c r="D8" s="209">
        <f t="shared" si="0"/>
        <v>3</v>
      </c>
      <c r="E8" s="210"/>
      <c r="F8" s="211" t="s">
        <v>32</v>
      </c>
      <c r="G8" s="212">
        <v>1</v>
      </c>
      <c r="H8" s="212">
        <v>2</v>
      </c>
      <c r="I8" s="210"/>
      <c r="J8" s="213" t="s">
        <v>41</v>
      </c>
      <c r="K8" s="213" t="s">
        <v>41</v>
      </c>
      <c r="O8" s="41"/>
      <c r="W8" s="42"/>
    </row>
    <row r="9" spans="1:23" x14ac:dyDescent="0.2">
      <c r="A9" s="208" t="str">
        <f t="shared" si="1"/>
        <v>C.F. de Navarra (1/6)*</v>
      </c>
      <c r="B9" s="209">
        <v>1</v>
      </c>
      <c r="C9" s="209">
        <v>5</v>
      </c>
      <c r="D9" s="209">
        <f t="shared" si="0"/>
        <v>6</v>
      </c>
      <c r="E9" s="210"/>
      <c r="F9" s="211" t="s">
        <v>42</v>
      </c>
      <c r="G9" s="212">
        <v>1</v>
      </c>
      <c r="H9" s="212">
        <v>5</v>
      </c>
      <c r="I9" s="210"/>
      <c r="J9" s="213" t="s">
        <v>52</v>
      </c>
      <c r="K9" s="213" t="s">
        <v>52</v>
      </c>
      <c r="O9" s="41"/>
      <c r="W9" s="42"/>
    </row>
    <row r="10" spans="1:23" x14ac:dyDescent="0.2">
      <c r="A10" s="208" t="str">
        <f t="shared" si="1"/>
        <v>P. de Asturias (3/6)*</v>
      </c>
      <c r="B10" s="209">
        <v>3</v>
      </c>
      <c r="C10" s="209">
        <v>3</v>
      </c>
      <c r="D10" s="209">
        <f t="shared" si="0"/>
        <v>6</v>
      </c>
      <c r="E10" s="210"/>
      <c r="F10" s="211" t="s">
        <v>43</v>
      </c>
      <c r="G10" s="212">
        <v>3</v>
      </c>
      <c r="H10" s="212">
        <v>3</v>
      </c>
      <c r="I10" s="210"/>
      <c r="J10" s="213" t="s">
        <v>50</v>
      </c>
      <c r="K10" s="213" t="s">
        <v>278</v>
      </c>
      <c r="O10" s="41"/>
      <c r="W10" s="42"/>
    </row>
    <row r="11" spans="1:23" x14ac:dyDescent="0.2">
      <c r="A11" s="208" t="str">
        <f t="shared" si="1"/>
        <v>Illes Balears (3/21)*</v>
      </c>
      <c r="B11" s="209">
        <v>3</v>
      </c>
      <c r="C11" s="209">
        <v>18</v>
      </c>
      <c r="D11" s="209">
        <f t="shared" si="0"/>
        <v>21</v>
      </c>
      <c r="E11" s="210"/>
      <c r="F11" s="211" t="s">
        <v>28</v>
      </c>
      <c r="G11" s="212">
        <v>3</v>
      </c>
      <c r="H11" s="212">
        <v>18</v>
      </c>
      <c r="I11" s="210"/>
      <c r="J11" s="213" t="s">
        <v>42</v>
      </c>
      <c r="K11" s="213" t="s">
        <v>279</v>
      </c>
      <c r="O11" s="41"/>
      <c r="W11" s="42"/>
    </row>
    <row r="12" spans="1:23" x14ac:dyDescent="0.2">
      <c r="A12" s="208" t="str">
        <f t="shared" si="1"/>
        <v>Castilla y León (3/7)*</v>
      </c>
      <c r="B12" s="209">
        <v>3</v>
      </c>
      <c r="C12" s="209">
        <v>4</v>
      </c>
      <c r="D12" s="209">
        <f t="shared" si="0"/>
        <v>7</v>
      </c>
      <c r="E12" s="210"/>
      <c r="F12" s="211" t="s">
        <v>40</v>
      </c>
      <c r="G12" s="212">
        <v>3</v>
      </c>
      <c r="H12" s="212">
        <v>4</v>
      </c>
      <c r="I12" s="210"/>
      <c r="J12" s="213" t="s">
        <v>51</v>
      </c>
      <c r="K12" s="213" t="s">
        <v>37</v>
      </c>
      <c r="O12" s="41"/>
      <c r="W12" s="42"/>
    </row>
    <row r="13" spans="1:23" x14ac:dyDescent="0.2">
      <c r="A13" s="208" t="str">
        <f t="shared" si="1"/>
        <v>País Vasco (3/8)*</v>
      </c>
      <c r="B13" s="209">
        <v>3</v>
      </c>
      <c r="C13" s="209">
        <v>5</v>
      </c>
      <c r="D13" s="209">
        <f t="shared" si="0"/>
        <v>8</v>
      </c>
      <c r="E13" s="210"/>
      <c r="F13" s="211" t="s">
        <v>174</v>
      </c>
      <c r="G13" s="212">
        <v>3</v>
      </c>
      <c r="H13" s="212">
        <v>5</v>
      </c>
      <c r="I13" s="210"/>
      <c r="J13" s="213" t="s">
        <v>39</v>
      </c>
      <c r="K13" s="213" t="s">
        <v>39</v>
      </c>
      <c r="O13" s="41"/>
      <c r="W13" s="42"/>
    </row>
    <row r="14" spans="1:23" x14ac:dyDescent="0.2">
      <c r="A14" s="208" t="str">
        <f t="shared" si="1"/>
        <v>Aragón (5/13)*</v>
      </c>
      <c r="B14" s="209">
        <v>5</v>
      </c>
      <c r="C14" s="209">
        <v>8</v>
      </c>
      <c r="D14" s="209">
        <f t="shared" si="0"/>
        <v>13</v>
      </c>
      <c r="E14" s="210"/>
      <c r="F14" s="211" t="s">
        <v>31</v>
      </c>
      <c r="G14" s="212">
        <v>5</v>
      </c>
      <c r="H14" s="212">
        <v>8</v>
      </c>
      <c r="I14" s="210"/>
      <c r="J14" s="213" t="s">
        <v>34</v>
      </c>
      <c r="K14" s="213" t="s">
        <v>34</v>
      </c>
      <c r="O14" s="41"/>
      <c r="W14" s="42"/>
    </row>
    <row r="15" spans="1:23" x14ac:dyDescent="0.2">
      <c r="A15" s="208" t="str">
        <f t="shared" si="1"/>
        <v>Extremadura (5/17)*</v>
      </c>
      <c r="B15" s="209">
        <v>5</v>
      </c>
      <c r="C15" s="209">
        <v>12</v>
      </c>
      <c r="D15" s="209">
        <f t="shared" si="0"/>
        <v>17</v>
      </c>
      <c r="E15" s="210"/>
      <c r="F15" s="211" t="s">
        <v>39</v>
      </c>
      <c r="G15" s="212">
        <v>5</v>
      </c>
      <c r="H15" s="212">
        <v>12</v>
      </c>
      <c r="I15" s="210"/>
      <c r="J15" s="213" t="s">
        <v>28</v>
      </c>
      <c r="K15" s="213" t="s">
        <v>28</v>
      </c>
      <c r="O15" s="41"/>
      <c r="W15" s="42"/>
    </row>
    <row r="16" spans="1:23" x14ac:dyDescent="0.2">
      <c r="A16" s="208" t="str">
        <f t="shared" si="1"/>
        <v>R. de Murcia (5/10)*</v>
      </c>
      <c r="B16" s="209">
        <v>5</v>
      </c>
      <c r="C16" s="209">
        <v>5</v>
      </c>
      <c r="D16" s="209">
        <f t="shared" si="0"/>
        <v>10</v>
      </c>
      <c r="E16" s="210"/>
      <c r="F16" s="211" t="s">
        <v>33</v>
      </c>
      <c r="G16" s="212">
        <v>5</v>
      </c>
      <c r="H16" s="212">
        <v>5</v>
      </c>
      <c r="I16" s="210"/>
      <c r="J16" s="213" t="s">
        <v>36</v>
      </c>
      <c r="K16" s="213" t="s">
        <v>36</v>
      </c>
      <c r="O16" s="41"/>
      <c r="W16" s="42"/>
    </row>
    <row r="17" spans="1:23" x14ac:dyDescent="0.2">
      <c r="A17" s="208" t="str">
        <f t="shared" si="1"/>
        <v>Galicia (9/20)*</v>
      </c>
      <c r="B17" s="209">
        <v>9</v>
      </c>
      <c r="C17" s="209">
        <v>11</v>
      </c>
      <c r="D17" s="209">
        <f t="shared" si="0"/>
        <v>20</v>
      </c>
      <c r="E17" s="210"/>
      <c r="F17" s="211" t="s">
        <v>34</v>
      </c>
      <c r="G17" s="212">
        <v>9</v>
      </c>
      <c r="H17" s="212">
        <v>11</v>
      </c>
      <c r="I17" s="210"/>
      <c r="J17" s="213" t="s">
        <v>53</v>
      </c>
      <c r="K17" s="213" t="s">
        <v>53</v>
      </c>
      <c r="O17" s="41"/>
      <c r="W17" s="42"/>
    </row>
    <row r="18" spans="1:23" x14ac:dyDescent="0.2">
      <c r="A18" s="208" t="str">
        <f t="shared" si="1"/>
        <v>C. Valenciana (10/26)*</v>
      </c>
      <c r="B18" s="209">
        <v>10</v>
      </c>
      <c r="C18" s="209">
        <v>16</v>
      </c>
      <c r="D18" s="209">
        <f t="shared" si="0"/>
        <v>26</v>
      </c>
      <c r="E18" s="210"/>
      <c r="F18" s="211" t="s">
        <v>51</v>
      </c>
      <c r="G18" s="212">
        <v>10</v>
      </c>
      <c r="H18" s="212">
        <v>16</v>
      </c>
      <c r="I18" s="210"/>
      <c r="J18" s="213" t="s">
        <v>174</v>
      </c>
      <c r="K18" s="213" t="s">
        <v>174</v>
      </c>
      <c r="O18" s="41"/>
      <c r="W18" s="42"/>
    </row>
    <row r="19" spans="1:23" x14ac:dyDescent="0.2">
      <c r="A19" s="208" t="str">
        <f t="shared" si="1"/>
        <v>C. de Madrid (19/26)*</v>
      </c>
      <c r="B19" s="209">
        <v>19</v>
      </c>
      <c r="C19" s="209">
        <v>7</v>
      </c>
      <c r="D19" s="209">
        <f t="shared" si="0"/>
        <v>26</v>
      </c>
      <c r="E19" s="210"/>
      <c r="F19" s="211" t="s">
        <v>50</v>
      </c>
      <c r="G19" s="212">
        <v>19</v>
      </c>
      <c r="H19" s="212">
        <v>7</v>
      </c>
      <c r="I19" s="210"/>
      <c r="J19" s="213" t="s">
        <v>43</v>
      </c>
      <c r="K19" s="213" t="s">
        <v>38</v>
      </c>
      <c r="O19" s="41"/>
      <c r="W19" s="42"/>
    </row>
    <row r="20" spans="1:23" x14ac:dyDescent="0.2">
      <c r="A20" s="208" t="str">
        <f t="shared" si="1"/>
        <v>Andalucía (32/40)*</v>
      </c>
      <c r="B20" s="209">
        <v>32</v>
      </c>
      <c r="C20" s="209">
        <v>8</v>
      </c>
      <c r="D20" s="209">
        <f t="shared" si="0"/>
        <v>40</v>
      </c>
      <c r="E20" s="210"/>
      <c r="F20" s="211" t="s">
        <v>44</v>
      </c>
      <c r="G20" s="212">
        <v>32</v>
      </c>
      <c r="H20" s="212">
        <v>8</v>
      </c>
      <c r="I20" s="210"/>
      <c r="J20" s="213" t="s">
        <v>33</v>
      </c>
      <c r="K20" s="213" t="s">
        <v>201</v>
      </c>
      <c r="O20" s="41"/>
      <c r="W20" s="42"/>
    </row>
    <row r="21" spans="1:23" x14ac:dyDescent="0.2">
      <c r="A21" s="208" t="str">
        <f t="shared" si="1"/>
        <v>Cataluña (65/113)*</v>
      </c>
      <c r="B21" s="209">
        <v>65</v>
      </c>
      <c r="C21" s="209">
        <v>48</v>
      </c>
      <c r="D21" s="209">
        <f t="shared" si="0"/>
        <v>113</v>
      </c>
      <c r="E21" s="210"/>
      <c r="F21" s="211" t="s">
        <v>41</v>
      </c>
      <c r="G21" s="212">
        <v>65</v>
      </c>
      <c r="H21" s="212">
        <v>48</v>
      </c>
      <c r="I21" s="210"/>
      <c r="J21" s="213" t="s">
        <v>27</v>
      </c>
      <c r="K21" s="213" t="s">
        <v>27</v>
      </c>
      <c r="O21" s="41"/>
      <c r="W21" s="42"/>
    </row>
    <row r="22" spans="1:23" x14ac:dyDescent="0.2">
      <c r="O22" s="41"/>
      <c r="W22" s="42"/>
    </row>
    <row r="23" spans="1:23" x14ac:dyDescent="0.2">
      <c r="O23" s="41"/>
      <c r="W23" s="42"/>
    </row>
    <row r="24" spans="1:23" x14ac:dyDescent="0.2">
      <c r="O24" s="41"/>
      <c r="W24" s="42"/>
    </row>
    <row r="25" spans="1:23" x14ac:dyDescent="0.2">
      <c r="O25" s="41"/>
      <c r="W25" s="42"/>
    </row>
    <row r="26" spans="1:23" x14ac:dyDescent="0.2">
      <c r="O26" s="41"/>
      <c r="W26" s="42"/>
    </row>
    <row r="27" spans="1:23" x14ac:dyDescent="0.2">
      <c r="O27" s="41"/>
      <c r="W27" s="42"/>
    </row>
    <row r="28" spans="1:23" x14ac:dyDescent="0.2">
      <c r="O28" s="41"/>
      <c r="W28" s="42"/>
    </row>
    <row r="29" spans="1:23" x14ac:dyDescent="0.2">
      <c r="O29" s="41"/>
      <c r="W29" s="42"/>
    </row>
    <row r="30" spans="1:23" x14ac:dyDescent="0.2">
      <c r="O30" s="41"/>
      <c r="W30" s="42"/>
    </row>
    <row r="31" spans="1:23" x14ac:dyDescent="0.2">
      <c r="O31" s="41"/>
      <c r="W31" s="42"/>
    </row>
    <row r="32" spans="1:23" x14ac:dyDescent="0.2">
      <c r="O32" s="41"/>
      <c r="W32" s="42"/>
    </row>
    <row r="33" spans="15:23" x14ac:dyDescent="0.2">
      <c r="O33" s="41"/>
      <c r="W33" s="42"/>
    </row>
    <row r="34" spans="15:23" x14ac:dyDescent="0.2">
      <c r="O34" s="41"/>
      <c r="W34" s="42"/>
    </row>
    <row r="35" spans="15:23" x14ac:dyDescent="0.2">
      <c r="O35" s="41"/>
      <c r="W35" s="42"/>
    </row>
    <row r="36" spans="15:23" x14ac:dyDescent="0.2">
      <c r="O36" s="41"/>
      <c r="W36" s="42"/>
    </row>
    <row r="37" spans="15:23" x14ac:dyDescent="0.2">
      <c r="O37" s="41"/>
      <c r="W37" s="42"/>
    </row>
    <row r="38" spans="15:23" x14ac:dyDescent="0.2">
      <c r="O38" s="41"/>
      <c r="W38" s="42"/>
    </row>
    <row r="39" spans="15:23" x14ac:dyDescent="0.2">
      <c r="O39" s="41"/>
      <c r="W39" s="42"/>
    </row>
    <row r="40" spans="15:23" x14ac:dyDescent="0.2">
      <c r="O40" s="41"/>
      <c r="W40" s="42"/>
    </row>
    <row r="41" spans="15:23" x14ac:dyDescent="0.2">
      <c r="O41" s="41"/>
      <c r="W41" s="42"/>
    </row>
    <row r="42" spans="15:23" x14ac:dyDescent="0.2">
      <c r="O42" s="41"/>
      <c r="W42" s="42"/>
    </row>
    <row r="43" spans="15:23" x14ac:dyDescent="0.2">
      <c r="O43" s="41"/>
      <c r="W43" s="42"/>
    </row>
    <row r="44" spans="15:23" x14ac:dyDescent="0.2">
      <c r="O44" s="41"/>
      <c r="W44" s="42"/>
    </row>
    <row r="45" spans="15:23" x14ac:dyDescent="0.2">
      <c r="O45" s="41"/>
      <c r="W45" s="42"/>
    </row>
    <row r="46" spans="15:23" x14ac:dyDescent="0.2">
      <c r="O46" s="41"/>
      <c r="W46" s="42"/>
    </row>
    <row r="47" spans="15:23" x14ac:dyDescent="0.2">
      <c r="O47" s="41"/>
      <c r="W47" s="42"/>
    </row>
    <row r="48" spans="15:23" x14ac:dyDescent="0.2">
      <c r="O48" s="41"/>
      <c r="W48" s="42"/>
    </row>
    <row r="49" spans="15:23" x14ac:dyDescent="0.2">
      <c r="O49" s="41"/>
      <c r="W49" s="42"/>
    </row>
    <row r="50" spans="15:23" x14ac:dyDescent="0.2">
      <c r="O50" s="41"/>
      <c r="W50" s="42"/>
    </row>
    <row r="51" spans="15:23" x14ac:dyDescent="0.2">
      <c r="O51" s="41"/>
      <c r="W51" s="42"/>
    </row>
    <row r="52" spans="15:23" x14ac:dyDescent="0.2">
      <c r="O52" s="41"/>
      <c r="W52" s="42"/>
    </row>
    <row r="53" spans="15:23" x14ac:dyDescent="0.2">
      <c r="O53" s="41"/>
      <c r="W53" s="42"/>
    </row>
    <row r="54" spans="15:23" x14ac:dyDescent="0.2">
      <c r="O54" s="41"/>
      <c r="W54" s="42"/>
    </row>
    <row r="55" spans="15:23" x14ac:dyDescent="0.2">
      <c r="O55" s="41"/>
      <c r="W55" s="42"/>
    </row>
    <row r="56" spans="15:23" x14ac:dyDescent="0.2">
      <c r="O56" s="41"/>
      <c r="W56" s="42"/>
    </row>
    <row r="57" spans="15:23" x14ac:dyDescent="0.2">
      <c r="O57" s="41"/>
      <c r="W57" s="42"/>
    </row>
    <row r="58" spans="15:23" x14ac:dyDescent="0.2">
      <c r="O58" s="41"/>
      <c r="W58" s="42"/>
    </row>
    <row r="59" spans="15:23" x14ac:dyDescent="0.2">
      <c r="O59" s="41"/>
      <c r="W59" s="42"/>
    </row>
    <row r="60" spans="15:23" x14ac:dyDescent="0.2">
      <c r="O60" s="41"/>
      <c r="W60" s="42"/>
    </row>
    <row r="61" spans="15:23" x14ac:dyDescent="0.2">
      <c r="O61" s="41"/>
      <c r="W61" s="42"/>
    </row>
    <row r="62" spans="15:23" x14ac:dyDescent="0.2">
      <c r="O62" s="41"/>
      <c r="W62" s="42"/>
    </row>
    <row r="63" spans="15:23" x14ac:dyDescent="0.2">
      <c r="O63" s="41"/>
      <c r="W63" s="42"/>
    </row>
    <row r="64" spans="15:23" x14ac:dyDescent="0.2">
      <c r="O64" s="41"/>
      <c r="W64" s="42"/>
    </row>
    <row r="65" spans="15:23" x14ac:dyDescent="0.2">
      <c r="O65" s="41"/>
      <c r="W65" s="42"/>
    </row>
    <row r="66" spans="15:23" x14ac:dyDescent="0.2">
      <c r="O66" s="41"/>
      <c r="W66" s="42"/>
    </row>
    <row r="67" spans="15:23" x14ac:dyDescent="0.2">
      <c r="O67" s="41"/>
      <c r="W67" s="42"/>
    </row>
    <row r="68" spans="15:23" x14ac:dyDescent="0.2">
      <c r="O68" s="41"/>
      <c r="W68" s="42"/>
    </row>
    <row r="69" spans="15:23" x14ac:dyDescent="0.2">
      <c r="O69" s="41"/>
      <c r="W69" s="42"/>
    </row>
    <row r="70" spans="15:23" x14ac:dyDescent="0.2">
      <c r="O70" s="41"/>
      <c r="W70" s="42"/>
    </row>
    <row r="71" spans="15:23" x14ac:dyDescent="0.2">
      <c r="O71" s="41"/>
      <c r="W71" s="42"/>
    </row>
    <row r="72" spans="15:23" x14ac:dyDescent="0.2">
      <c r="O72" s="41"/>
      <c r="W72" s="42"/>
    </row>
    <row r="73" spans="15:23" x14ac:dyDescent="0.2">
      <c r="O73" s="41"/>
      <c r="W73" s="42"/>
    </row>
    <row r="74" spans="15:23" x14ac:dyDescent="0.2">
      <c r="O74" s="41"/>
      <c r="W74" s="42"/>
    </row>
    <row r="75" spans="15:23" x14ac:dyDescent="0.2">
      <c r="W75" s="42"/>
    </row>
  </sheetData>
  <sheetProtection algorithmName="SHA-512" hashValue="WFHTu2uINMkRipeFw7OLozwoAu/DELFrQ779eQdrjd5cA5aDJOpATs84GY4sF+Sp2jbfFEZNQGIOYIQkf4XcGQ==" saltValue="Fn9LSq2wbZH4HnPENgSXZw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2"/>
  <sheetViews>
    <sheetView showGridLines="0" zoomScaleNormal="100" workbookViewId="0">
      <selection activeCell="C40" sqref="C40"/>
    </sheetView>
  </sheetViews>
  <sheetFormatPr baseColWidth="10" defaultColWidth="11.5703125" defaultRowHeight="12.75" x14ac:dyDescent="0.2"/>
  <cols>
    <col min="1" max="6" width="11.5703125" style="42"/>
    <col min="7" max="7" width="46.28515625" style="42" customWidth="1"/>
    <col min="8" max="9" width="11.5703125" style="42"/>
    <col min="10" max="10" width="11.5703125" style="42" customWidth="1"/>
    <col min="11" max="11" width="17.140625" style="41" hidden="1" customWidth="1"/>
    <col min="12" max="14" width="11.5703125" style="41" hidden="1" customWidth="1"/>
    <col min="15" max="16" width="11.5703125" style="42" customWidth="1"/>
    <col min="17" max="16384" width="11.5703125" style="42"/>
  </cols>
  <sheetData>
    <row r="1" spans="1:13" ht="19.899999999999999" customHeight="1" x14ac:dyDescent="0.2">
      <c r="A1" s="137" t="s">
        <v>158</v>
      </c>
      <c r="B1" s="137"/>
      <c r="C1" s="137"/>
      <c r="D1" s="137"/>
      <c r="E1" s="137"/>
      <c r="F1" s="137"/>
      <c r="G1" s="137"/>
      <c r="K1" s="42"/>
      <c r="L1" s="42" t="s">
        <v>83</v>
      </c>
      <c r="M1" s="42" t="s">
        <v>84</v>
      </c>
    </row>
    <row r="2" spans="1:13" ht="14.45" customHeight="1" x14ac:dyDescent="0.2">
      <c r="G2" s="136" t="s">
        <v>0</v>
      </c>
      <c r="K2" s="48" t="s">
        <v>44</v>
      </c>
      <c r="L2" s="42">
        <v>204</v>
      </c>
      <c r="M2" s="42">
        <v>150</v>
      </c>
    </row>
    <row r="3" spans="1:13" x14ac:dyDescent="0.2">
      <c r="K3" s="42" t="s">
        <v>31</v>
      </c>
      <c r="L3" s="42">
        <v>94</v>
      </c>
      <c r="M3" s="42">
        <v>67</v>
      </c>
    </row>
    <row r="4" spans="1:13" x14ac:dyDescent="0.2">
      <c r="K4" s="42" t="s">
        <v>38</v>
      </c>
      <c r="L4" s="42">
        <v>71</v>
      </c>
      <c r="M4" s="42">
        <v>54</v>
      </c>
    </row>
    <row r="5" spans="1:13" x14ac:dyDescent="0.2">
      <c r="K5" s="42" t="s">
        <v>28</v>
      </c>
      <c r="L5" s="42">
        <v>78</v>
      </c>
      <c r="M5" s="42">
        <v>60</v>
      </c>
    </row>
    <row r="6" spans="1:13" x14ac:dyDescent="0.2">
      <c r="K6" s="42" t="s">
        <v>30</v>
      </c>
      <c r="L6" s="42">
        <v>73</v>
      </c>
      <c r="M6" s="42">
        <v>51</v>
      </c>
    </row>
    <row r="7" spans="1:13" x14ac:dyDescent="0.2">
      <c r="K7" s="42" t="s">
        <v>32</v>
      </c>
      <c r="L7" s="42">
        <v>45</v>
      </c>
      <c r="M7" s="42">
        <v>39</v>
      </c>
    </row>
    <row r="8" spans="1:13" x14ac:dyDescent="0.2">
      <c r="K8" s="42" t="s">
        <v>40</v>
      </c>
      <c r="L8" s="42">
        <v>66</v>
      </c>
      <c r="M8" s="42">
        <v>44</v>
      </c>
    </row>
    <row r="9" spans="1:13" x14ac:dyDescent="0.2">
      <c r="K9" s="42" t="s">
        <v>49</v>
      </c>
      <c r="L9" s="42">
        <v>33</v>
      </c>
      <c r="M9" s="42">
        <v>24</v>
      </c>
    </row>
    <row r="10" spans="1:13" x14ac:dyDescent="0.2">
      <c r="K10" s="42" t="s">
        <v>41</v>
      </c>
      <c r="L10" s="42">
        <v>361</v>
      </c>
      <c r="M10" s="42">
        <v>251</v>
      </c>
    </row>
    <row r="11" spans="1:13" x14ac:dyDescent="0.2">
      <c r="K11" s="42" t="s">
        <v>39</v>
      </c>
      <c r="L11" s="42">
        <v>58</v>
      </c>
      <c r="M11" s="42">
        <v>47</v>
      </c>
    </row>
    <row r="12" spans="1:13" x14ac:dyDescent="0.2">
      <c r="K12" s="42" t="s">
        <v>34</v>
      </c>
      <c r="L12" s="42">
        <v>115</v>
      </c>
      <c r="M12" s="42">
        <v>77</v>
      </c>
    </row>
    <row r="13" spans="1:13" x14ac:dyDescent="0.2">
      <c r="K13" s="42" t="s">
        <v>173</v>
      </c>
      <c r="L13" s="42">
        <v>132</v>
      </c>
      <c r="M13" s="42">
        <v>82</v>
      </c>
    </row>
    <row r="14" spans="1:13" x14ac:dyDescent="0.2">
      <c r="K14" s="42" t="s">
        <v>33</v>
      </c>
      <c r="L14" s="42">
        <v>46</v>
      </c>
      <c r="M14" s="42">
        <v>38</v>
      </c>
    </row>
    <row r="15" spans="1:13" x14ac:dyDescent="0.2">
      <c r="K15" s="42" t="s">
        <v>35</v>
      </c>
      <c r="L15" s="42">
        <v>58</v>
      </c>
      <c r="M15" s="42">
        <v>42</v>
      </c>
    </row>
    <row r="16" spans="1:13" x14ac:dyDescent="0.2">
      <c r="K16" s="42" t="s">
        <v>174</v>
      </c>
      <c r="L16" s="42">
        <v>153</v>
      </c>
      <c r="M16" s="42">
        <v>105</v>
      </c>
    </row>
    <row r="17" spans="11:13" x14ac:dyDescent="0.2">
      <c r="K17" s="42" t="s">
        <v>36</v>
      </c>
      <c r="L17" s="42">
        <v>25</v>
      </c>
      <c r="M17" s="42">
        <v>21</v>
      </c>
    </row>
    <row r="18" spans="11:13" x14ac:dyDescent="0.2">
      <c r="K18" s="42" t="s">
        <v>37</v>
      </c>
      <c r="L18" s="42">
        <v>131</v>
      </c>
      <c r="M18" s="42">
        <v>99</v>
      </c>
    </row>
    <row r="19" spans="11:13" x14ac:dyDescent="0.2">
      <c r="K19" s="42" t="s">
        <v>52</v>
      </c>
      <c r="L19" s="42">
        <v>18</v>
      </c>
      <c r="M19" s="42">
        <v>0</v>
      </c>
    </row>
    <row r="20" spans="11:13" x14ac:dyDescent="0.2">
      <c r="K20" s="42" t="s">
        <v>53</v>
      </c>
      <c r="L20" s="42">
        <v>11</v>
      </c>
      <c r="M20" s="42">
        <v>0</v>
      </c>
    </row>
    <row r="21" spans="11:13" x14ac:dyDescent="0.2">
      <c r="K21" s="48" t="s">
        <v>27</v>
      </c>
      <c r="L21" s="42">
        <v>30</v>
      </c>
      <c r="M21" s="42">
        <v>14</v>
      </c>
    </row>
    <row r="22" spans="11:13" x14ac:dyDescent="0.2">
      <c r="K22" s="48"/>
      <c r="L22" s="42">
        <v>1802</v>
      </c>
      <c r="M22" s="42">
        <v>1265</v>
      </c>
    </row>
  </sheetData>
  <sheetProtection algorithmName="SHA-512" hashValue="KJaDgt5nzw8nvB9FQ1IQ76xBQrEbHNO87QTVShmQNGtpv/dub6nlids+C3Q13TPNlR41KEMAz8xFhLT6Z3X99w==" saltValue="CvNySZo1Tsr919JhdY1Sxg==" spinCount="100000" sheet="1" autoFilter="0"/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zoomScaleNormal="100" workbookViewId="0">
      <selection activeCell="I23" sqref="I23"/>
    </sheetView>
  </sheetViews>
  <sheetFormatPr baseColWidth="10" defaultColWidth="11.5703125" defaultRowHeight="15" x14ac:dyDescent="0.3"/>
  <cols>
    <col min="1" max="1" width="30.7109375" style="4" customWidth="1"/>
    <col min="2" max="2" width="21.140625" style="4" customWidth="1"/>
    <col min="3" max="3" width="23" style="4" customWidth="1"/>
    <col min="4" max="4" width="24.7109375" style="4" customWidth="1"/>
    <col min="5" max="10" width="11.5703125" style="3"/>
    <col min="11" max="16384" width="11.5703125" style="4"/>
  </cols>
  <sheetData>
    <row r="1" spans="1:10" ht="28.5" customHeight="1" x14ac:dyDescent="0.3">
      <c r="A1" s="37" t="s">
        <v>159</v>
      </c>
      <c r="B1" s="38"/>
      <c r="C1" s="38"/>
      <c r="D1" s="38"/>
    </row>
    <row r="2" spans="1:10" ht="13.5" customHeight="1" x14ac:dyDescent="0.3">
      <c r="A2" s="33"/>
      <c r="B2" s="34"/>
      <c r="C2" s="34"/>
      <c r="D2" s="82" t="s">
        <v>0</v>
      </c>
    </row>
    <row r="3" spans="1:10" s="6" customFormat="1" ht="63.75" x14ac:dyDescent="0.2">
      <c r="A3" s="92" t="s">
        <v>211</v>
      </c>
      <c r="B3" s="80" t="s">
        <v>160</v>
      </c>
      <c r="C3" s="80" t="s">
        <v>161</v>
      </c>
      <c r="D3" s="81" t="s">
        <v>162</v>
      </c>
      <c r="E3" s="5"/>
      <c r="F3" s="5"/>
      <c r="G3" s="5"/>
      <c r="H3" s="5"/>
      <c r="I3" s="5"/>
      <c r="J3" s="5"/>
    </row>
    <row r="4" spans="1:10" ht="15.95" customHeight="1" x14ac:dyDescent="0.3">
      <c r="A4" s="50" t="s">
        <v>29</v>
      </c>
      <c r="B4" s="83">
        <v>204</v>
      </c>
      <c r="C4" s="83">
        <v>150</v>
      </c>
      <c r="D4" s="84">
        <v>73.529411764705884</v>
      </c>
    </row>
    <row r="5" spans="1:10" ht="15.95" customHeight="1" x14ac:dyDescent="0.3">
      <c r="A5" s="50" t="s">
        <v>90</v>
      </c>
      <c r="B5" s="85">
        <v>94</v>
      </c>
      <c r="C5" s="85">
        <v>67</v>
      </c>
      <c r="D5" s="86">
        <v>71.276595744680847</v>
      </c>
    </row>
    <row r="6" spans="1:10" ht="15.95" customHeight="1" x14ac:dyDescent="0.3">
      <c r="A6" s="50" t="s">
        <v>91</v>
      </c>
      <c r="B6" s="85">
        <v>71</v>
      </c>
      <c r="C6" s="85">
        <v>54</v>
      </c>
      <c r="D6" s="86">
        <v>76.056338028169009</v>
      </c>
    </row>
    <row r="7" spans="1:10" ht="15.95" customHeight="1" x14ac:dyDescent="0.3">
      <c r="A7" s="50" t="s">
        <v>92</v>
      </c>
      <c r="B7" s="85">
        <v>78</v>
      </c>
      <c r="C7" s="85">
        <v>60</v>
      </c>
      <c r="D7" s="86">
        <v>76.923076923076934</v>
      </c>
    </row>
    <row r="8" spans="1:10" ht="15.95" customHeight="1" x14ac:dyDescent="0.3">
      <c r="A8" s="50" t="s">
        <v>93</v>
      </c>
      <c r="B8" s="85">
        <v>73</v>
      </c>
      <c r="C8" s="85">
        <v>51</v>
      </c>
      <c r="D8" s="86">
        <v>69.863013698630141</v>
      </c>
    </row>
    <row r="9" spans="1:10" ht="15.95" customHeight="1" x14ac:dyDescent="0.3">
      <c r="A9" s="50" t="s">
        <v>94</v>
      </c>
      <c r="B9" s="85">
        <v>45</v>
      </c>
      <c r="C9" s="85">
        <v>39</v>
      </c>
      <c r="D9" s="86">
        <v>86.666666666666671</v>
      </c>
    </row>
    <row r="10" spans="1:10" ht="15.95" customHeight="1" x14ac:dyDescent="0.3">
      <c r="A10" s="50" t="s">
        <v>95</v>
      </c>
      <c r="B10" s="85">
        <v>66</v>
      </c>
      <c r="C10" s="85">
        <v>44</v>
      </c>
      <c r="D10" s="86">
        <v>66.666666666666657</v>
      </c>
    </row>
    <row r="11" spans="1:10" ht="15.95" customHeight="1" x14ac:dyDescent="0.3">
      <c r="A11" s="50" t="s">
        <v>96</v>
      </c>
      <c r="B11" s="85">
        <v>33</v>
      </c>
      <c r="C11" s="85">
        <v>24</v>
      </c>
      <c r="D11" s="86">
        <v>72.727272727272734</v>
      </c>
    </row>
    <row r="12" spans="1:10" ht="15.95" customHeight="1" x14ac:dyDescent="0.3">
      <c r="A12" s="50" t="s">
        <v>97</v>
      </c>
      <c r="B12" s="85">
        <v>361</v>
      </c>
      <c r="C12" s="85">
        <v>251</v>
      </c>
      <c r="D12" s="86">
        <v>69.529085872576175</v>
      </c>
    </row>
    <row r="13" spans="1:10" ht="15.95" customHeight="1" x14ac:dyDescent="0.3">
      <c r="A13" s="50" t="s">
        <v>98</v>
      </c>
      <c r="B13" s="85">
        <v>58</v>
      </c>
      <c r="C13" s="85">
        <v>47</v>
      </c>
      <c r="D13" s="86">
        <v>81.034482758620683</v>
      </c>
    </row>
    <row r="14" spans="1:10" ht="15.95" customHeight="1" x14ac:dyDescent="0.3">
      <c r="A14" s="50" t="s">
        <v>99</v>
      </c>
      <c r="B14" s="85">
        <v>115</v>
      </c>
      <c r="C14" s="85">
        <v>77</v>
      </c>
      <c r="D14" s="86">
        <v>66.956521739130437</v>
      </c>
    </row>
    <row r="15" spans="1:10" ht="15.95" customHeight="1" x14ac:dyDescent="0.3">
      <c r="A15" s="50" t="s">
        <v>100</v>
      </c>
      <c r="B15" s="85">
        <v>132</v>
      </c>
      <c r="C15" s="85">
        <v>82</v>
      </c>
      <c r="D15" s="86">
        <v>62.121212121212125</v>
      </c>
    </row>
    <row r="16" spans="1:10" ht="15.95" customHeight="1" x14ac:dyDescent="0.3">
      <c r="A16" s="50" t="s">
        <v>101</v>
      </c>
      <c r="B16" s="85">
        <v>46</v>
      </c>
      <c r="C16" s="85">
        <v>38</v>
      </c>
      <c r="D16" s="86">
        <v>82.608695652173907</v>
      </c>
    </row>
    <row r="17" spans="1:10" ht="15.95" customHeight="1" x14ac:dyDescent="0.3">
      <c r="A17" s="50" t="s">
        <v>129</v>
      </c>
      <c r="B17" s="85">
        <v>58</v>
      </c>
      <c r="C17" s="85">
        <v>42</v>
      </c>
      <c r="D17" s="86">
        <v>72.41379310344827</v>
      </c>
    </row>
    <row r="18" spans="1:10" ht="15.95" customHeight="1" x14ac:dyDescent="0.3">
      <c r="A18" s="50" t="s">
        <v>174</v>
      </c>
      <c r="B18" s="85">
        <v>153</v>
      </c>
      <c r="C18" s="85">
        <v>105</v>
      </c>
      <c r="D18" s="86">
        <v>68.627450980392155</v>
      </c>
    </row>
    <row r="19" spans="1:10" ht="15.95" customHeight="1" x14ac:dyDescent="0.3">
      <c r="A19" s="50" t="s">
        <v>102</v>
      </c>
      <c r="B19" s="85">
        <v>25</v>
      </c>
      <c r="C19" s="85">
        <v>21</v>
      </c>
      <c r="D19" s="86">
        <v>84</v>
      </c>
    </row>
    <row r="20" spans="1:10" ht="15.95" customHeight="1" x14ac:dyDescent="0.3">
      <c r="A20" s="50" t="s">
        <v>130</v>
      </c>
      <c r="B20" s="85">
        <v>131</v>
      </c>
      <c r="C20" s="85">
        <v>99</v>
      </c>
      <c r="D20" s="86">
        <v>75.572519083969468</v>
      </c>
    </row>
    <row r="21" spans="1:10" ht="15.95" customHeight="1" x14ac:dyDescent="0.3">
      <c r="A21" s="50" t="s">
        <v>104</v>
      </c>
      <c r="B21" s="85">
        <v>18</v>
      </c>
      <c r="C21" s="85">
        <v>0</v>
      </c>
      <c r="D21" s="86">
        <v>0</v>
      </c>
    </row>
    <row r="22" spans="1:10" ht="15.95" customHeight="1" x14ac:dyDescent="0.3">
      <c r="A22" s="50" t="s">
        <v>105</v>
      </c>
      <c r="B22" s="85">
        <v>11</v>
      </c>
      <c r="C22" s="85">
        <v>0</v>
      </c>
      <c r="D22" s="86">
        <v>0</v>
      </c>
    </row>
    <row r="23" spans="1:10" ht="15.95" customHeight="1" x14ac:dyDescent="0.3">
      <c r="A23" s="50" t="s">
        <v>106</v>
      </c>
      <c r="B23" s="85">
        <v>30</v>
      </c>
      <c r="C23" s="85">
        <v>14</v>
      </c>
      <c r="D23" s="86">
        <v>46.666666666666664</v>
      </c>
    </row>
    <row r="24" spans="1:10" s="8" customFormat="1" ht="15.95" customHeight="1" x14ac:dyDescent="0.3">
      <c r="A24" s="51" t="s">
        <v>131</v>
      </c>
      <c r="B24" s="87">
        <v>1802</v>
      </c>
      <c r="C24" s="87">
        <v>1265</v>
      </c>
      <c r="D24" s="86">
        <v>70.199778024417313</v>
      </c>
      <c r="E24" s="7"/>
      <c r="F24" s="7"/>
      <c r="G24" s="7"/>
      <c r="H24" s="7"/>
      <c r="I24" s="7"/>
      <c r="J24" s="7"/>
    </row>
    <row r="25" spans="1:10" ht="15" customHeight="1" x14ac:dyDescent="0.3">
      <c r="B25" s="22"/>
      <c r="C25" s="22"/>
    </row>
    <row r="26" spans="1:10" s="3" customFormat="1" ht="15" customHeight="1" x14ac:dyDescent="0.3"/>
    <row r="27" spans="1:10" s="3" customFormat="1" x14ac:dyDescent="0.3"/>
    <row r="28" spans="1:10" s="3" customFormat="1" x14ac:dyDescent="0.3"/>
    <row r="29" spans="1:10" s="3" customFormat="1" x14ac:dyDescent="0.3"/>
    <row r="30" spans="1:10" s="3" customFormat="1" x14ac:dyDescent="0.3"/>
    <row r="31" spans="1:10" s="3" customFormat="1" x14ac:dyDescent="0.3"/>
  </sheetData>
  <sheetProtection algorithmName="SHA-512" hashValue="OOWkpUsh1eCASpdGoMpGWlsGe3kuYWvzvROdNQYCtJr8ophFHbWIkBRXkJceg46OsC62BdWpreLIPD+Xe5XyhQ==" saltValue="fjfgcxvE05OyLCMmOUYx2A==" spinCount="100000" sheet="1" autoFilter="0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zoomScaleNormal="100" workbookViewId="0">
      <selection activeCell="U34" sqref="U34"/>
    </sheetView>
  </sheetViews>
  <sheetFormatPr baseColWidth="10" defaultColWidth="11.5703125" defaultRowHeight="12.75" x14ac:dyDescent="0.2"/>
  <cols>
    <col min="1" max="6" width="11.5703125" style="42"/>
    <col min="7" max="7" width="40.7109375" style="42" customWidth="1"/>
    <col min="8" max="9" width="11.5703125" style="42"/>
    <col min="10" max="10" width="11.5703125" style="42" customWidth="1"/>
    <col min="11" max="11" width="17.140625" style="41" hidden="1" customWidth="1"/>
    <col min="12" max="14" width="11.5703125" style="41" hidden="1" customWidth="1"/>
    <col min="15" max="18" width="11.5703125" style="42" hidden="1" customWidth="1"/>
    <col min="19" max="20" width="11.5703125" style="42" customWidth="1"/>
    <col min="21" max="16384" width="11.5703125" style="42"/>
  </cols>
  <sheetData>
    <row r="1" spans="1:19" ht="40.15" customHeight="1" x14ac:dyDescent="0.2">
      <c r="A1" s="234" t="s">
        <v>163</v>
      </c>
      <c r="B1" s="234"/>
      <c r="C1" s="234"/>
      <c r="D1" s="234"/>
      <c r="E1" s="234"/>
      <c r="F1" s="234"/>
      <c r="G1" s="234"/>
      <c r="J1" s="41"/>
      <c r="L1" s="41" t="s">
        <v>16</v>
      </c>
      <c r="M1" s="41" t="s">
        <v>17</v>
      </c>
      <c r="N1" s="41" t="s">
        <v>18</v>
      </c>
      <c r="O1" s="41" t="s">
        <v>19</v>
      </c>
      <c r="P1" s="41" t="s">
        <v>20</v>
      </c>
      <c r="Q1" s="41" t="s">
        <v>21</v>
      </c>
      <c r="R1" s="41" t="s">
        <v>47</v>
      </c>
      <c r="S1" s="41"/>
    </row>
    <row r="2" spans="1:19" ht="14.45" customHeight="1" x14ac:dyDescent="0.2">
      <c r="G2" s="141" t="s">
        <v>12</v>
      </c>
      <c r="J2" s="41"/>
      <c r="K2" s="41" t="s">
        <v>85</v>
      </c>
      <c r="L2" s="138">
        <v>0.18790637191157347</v>
      </c>
      <c r="M2" s="138">
        <v>0.17555266579973991</v>
      </c>
      <c r="N2" s="138">
        <v>0.11053315994798439</v>
      </c>
      <c r="O2" s="138">
        <v>0.11508452535760728</v>
      </c>
      <c r="P2" s="138">
        <v>9.3628088426527964E-2</v>
      </c>
      <c r="Q2" s="138">
        <v>6.6319895968790635E-2</v>
      </c>
      <c r="R2" s="138">
        <v>0.25097529258777634</v>
      </c>
      <c r="S2" s="41"/>
    </row>
    <row r="3" spans="1:19" x14ac:dyDescent="0.2">
      <c r="J3" s="41"/>
      <c r="K3" s="42" t="s">
        <v>86</v>
      </c>
      <c r="L3" s="139">
        <v>0.18330989217065166</v>
      </c>
      <c r="M3" s="139">
        <v>0.15096108766994842</v>
      </c>
      <c r="N3" s="139">
        <v>0.11486169714017816</v>
      </c>
      <c r="O3" s="139">
        <v>9.1420534458509145E-2</v>
      </c>
      <c r="P3" s="139">
        <v>0.10079699953117674</v>
      </c>
      <c r="Q3" s="139">
        <v>6.8448195030473516E-2</v>
      </c>
      <c r="R3" s="139">
        <v>0.29020159399906237</v>
      </c>
      <c r="S3" s="41"/>
    </row>
    <row r="4" spans="1:19" x14ac:dyDescent="0.2">
      <c r="J4" s="41"/>
      <c r="O4" s="41"/>
      <c r="P4" s="41"/>
      <c r="Q4" s="41"/>
      <c r="R4" s="41"/>
      <c r="S4" s="41"/>
    </row>
    <row r="5" spans="1:19" x14ac:dyDescent="0.2">
      <c r="J5" s="41"/>
      <c r="O5" s="41"/>
      <c r="P5" s="41"/>
      <c r="Q5" s="41"/>
      <c r="R5" s="41"/>
      <c r="S5" s="41"/>
    </row>
    <row r="6" spans="1:19" x14ac:dyDescent="0.2">
      <c r="J6" s="41"/>
      <c r="O6" s="41"/>
      <c r="P6" s="41"/>
      <c r="Q6" s="41"/>
      <c r="R6" s="41"/>
      <c r="S6" s="41"/>
    </row>
    <row r="7" spans="1:19" x14ac:dyDescent="0.2">
      <c r="K7" s="42"/>
      <c r="L7" s="42"/>
      <c r="M7" s="42"/>
    </row>
    <row r="8" spans="1:19" x14ac:dyDescent="0.2">
      <c r="K8" s="42"/>
      <c r="L8" s="42"/>
      <c r="M8" s="42"/>
    </row>
    <row r="9" spans="1:19" x14ac:dyDescent="0.2">
      <c r="K9" s="42"/>
      <c r="L9" s="42"/>
      <c r="M9" s="42"/>
    </row>
    <row r="10" spans="1:19" x14ac:dyDescent="0.2">
      <c r="K10" s="42"/>
      <c r="L10" s="42"/>
      <c r="M10" s="42"/>
    </row>
    <row r="11" spans="1:19" x14ac:dyDescent="0.2">
      <c r="K11" s="42"/>
      <c r="L11" s="42"/>
      <c r="M11" s="42"/>
    </row>
    <row r="12" spans="1:19" x14ac:dyDescent="0.2">
      <c r="K12" s="42"/>
      <c r="L12" s="42"/>
      <c r="M12" s="42"/>
    </row>
    <row r="13" spans="1:19" x14ac:dyDescent="0.2">
      <c r="K13" s="42"/>
      <c r="L13" s="42"/>
      <c r="M13" s="42"/>
    </row>
    <row r="14" spans="1:19" x14ac:dyDescent="0.2">
      <c r="K14" s="42"/>
      <c r="L14" s="42"/>
      <c r="M14" s="42"/>
    </row>
    <row r="15" spans="1:19" x14ac:dyDescent="0.2">
      <c r="K15" s="42"/>
      <c r="L15" s="42"/>
      <c r="M15" s="42"/>
    </row>
    <row r="16" spans="1:19" x14ac:dyDescent="0.2">
      <c r="K16" s="42"/>
      <c r="L16" s="42"/>
      <c r="M16" s="42"/>
    </row>
    <row r="17" spans="11:13" x14ac:dyDescent="0.2">
      <c r="K17" s="42"/>
      <c r="L17" s="42"/>
      <c r="M17" s="42"/>
    </row>
    <row r="18" spans="11:13" x14ac:dyDescent="0.2">
      <c r="K18" s="42"/>
      <c r="L18" s="42"/>
      <c r="M18" s="42"/>
    </row>
    <row r="19" spans="11:13" x14ac:dyDescent="0.2">
      <c r="K19" s="42"/>
      <c r="L19" s="42"/>
      <c r="M19" s="42"/>
    </row>
    <row r="20" spans="11:13" x14ac:dyDescent="0.2">
      <c r="K20" s="42"/>
      <c r="L20" s="42"/>
      <c r="M20" s="42"/>
    </row>
    <row r="21" spans="11:13" x14ac:dyDescent="0.2">
      <c r="L21" s="140"/>
      <c r="M21" s="140"/>
    </row>
  </sheetData>
  <sheetProtection algorithmName="SHA-512" hashValue="o2MwDafc3Z5pIsrosWtaJh3qlAO5U/oTiT0bFhC3vlqqvUCD53YrA/dPt17nsriO8Hb77dfXmAdhykrkJTaVmw==" saltValue="970K55gE9ihWWFOkHyuom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Gráfico 17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Martínez Mate, Mª Salud</cp:lastModifiedBy>
  <cp:lastPrinted>2023-01-24T12:06:10Z</cp:lastPrinted>
  <dcterms:created xsi:type="dcterms:W3CDTF">2014-01-24T12:58:20Z</dcterms:created>
  <dcterms:modified xsi:type="dcterms:W3CDTF">2023-01-30T09:08:44Z</dcterms:modified>
</cp:coreProperties>
</file>